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vvrsalovic\Desktop\"/>
    </mc:Choice>
  </mc:AlternateContent>
  <xr:revisionPtr revIDLastSave="0" documentId="8_{60689368-644A-445C-829A-6E9FDF5C112D}" xr6:coauthVersionLast="47" xr6:coauthVersionMax="47" xr10:uidLastSave="{00000000-0000-0000-0000-000000000000}"/>
  <bookViews>
    <workbookView xWindow="-98" yWindow="-98" windowWidth="22695" windowHeight="14476" tabRatio="743" firstSheet="3" activeTab="8" xr2:uid="{00000000-000D-0000-FFFF-FFFF00000000}"/>
  </bookViews>
  <sheets>
    <sheet name="NASLOVNA" sheetId="21" r:id="rId1"/>
    <sheet name="UVIJETI" sheetId="17" r:id="rId2"/>
    <sheet name="1. ENERGETSKI RAZVOD" sheetId="1" r:id="rId3"/>
    <sheet name="2. RASVJETA I UTIČNICE" sheetId="2" r:id="rId4"/>
    <sheet name="3. STROJARSKE INSTALACIJE" sheetId="5" r:id="rId5"/>
    <sheet name="4. STRUKTURNO KABLIRANJE" sheetId="11" r:id="rId6"/>
    <sheet name="5.OZVUČENJE" sheetId="27" r:id="rId7"/>
    <sheet name="6. OSTALO" sheetId="9" r:id="rId8"/>
    <sheet name="REKAPITULACIJA" sheetId="10" r:id="rId9"/>
  </sheets>
  <definedNames>
    <definedName name="_Toc243384283" localSheetId="1">UVIJETI!$A$2</definedName>
    <definedName name="rbr" localSheetId="6">'5.OZVUČENJE'!$A$1</definedName>
    <definedName name="rbr">#REF!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4" i="27" l="1"/>
  <c r="G25" i="2" l="1"/>
  <c r="F8" i="27"/>
  <c r="G5" i="1" l="1"/>
  <c r="G13" i="2"/>
  <c r="G12" i="2"/>
  <c r="G11" i="2"/>
  <c r="G10" i="2"/>
  <c r="G9" i="2"/>
  <c r="F22" i="27"/>
  <c r="F20" i="27"/>
  <c r="F18" i="27"/>
  <c r="F16" i="27"/>
  <c r="F14" i="27"/>
  <c r="F12" i="27"/>
  <c r="F10" i="27"/>
  <c r="F6" i="27"/>
  <c r="F4" i="27"/>
  <c r="F27" i="27" l="1"/>
  <c r="H17" i="10" s="1"/>
  <c r="G10" i="11" l="1"/>
  <c r="G50" i="2" l="1"/>
  <c r="G34" i="2" l="1"/>
  <c r="G33" i="2"/>
  <c r="G17" i="2" l="1"/>
  <c r="G64" i="2"/>
  <c r="G63" i="2"/>
  <c r="G60" i="2"/>
  <c r="G59" i="2"/>
  <c r="G56" i="2"/>
  <c r="G55" i="2"/>
  <c r="G21" i="2"/>
  <c r="G8" i="2"/>
  <c r="G69" i="2" l="1"/>
  <c r="G9" i="1"/>
  <c r="G5" i="5" l="1"/>
  <c r="G3" i="1" l="1"/>
  <c r="G3" i="5" l="1"/>
  <c r="G10" i="5" l="1"/>
  <c r="G11" i="1" l="1"/>
  <c r="G17" i="11" l="1"/>
  <c r="G16" i="11"/>
  <c r="G16" i="1" l="1"/>
  <c r="G13" i="11" l="1"/>
  <c r="G22" i="11" s="1"/>
  <c r="G14" i="9" l="1"/>
  <c r="G11" i="9"/>
  <c r="G18" i="9" l="1"/>
  <c r="H19" i="10" s="1"/>
  <c r="H11" i="10" l="1"/>
  <c r="H9" i="10"/>
  <c r="H15" i="10"/>
  <c r="H13" i="10"/>
  <c r="H22" i="10" l="1"/>
</calcChain>
</file>

<file path=xl/sharedStrings.xml><?xml version="1.0" encoding="utf-8"?>
<sst xmlns="http://schemas.openxmlformats.org/spreadsheetml/2006/main" count="280" uniqueCount="186">
  <si>
    <t>1.</t>
  </si>
  <si>
    <t>INSTALACIJA ENERGETSKOG RAZVODA</t>
  </si>
  <si>
    <t>2.</t>
  </si>
  <si>
    <t>INSTALACIJA RASVJETE I UTIČNICA</t>
  </si>
  <si>
    <t>3.</t>
  </si>
  <si>
    <t>4.</t>
  </si>
  <si>
    <t>INSTALACIJE STROJARSKIH UREĐAJA</t>
  </si>
  <si>
    <t>5.</t>
  </si>
  <si>
    <t>6.</t>
  </si>
  <si>
    <t>OSTALO</t>
  </si>
  <si>
    <t>Izrada dokumentacije izvedenog stanja svih instalacija u pisanom i digitalnom obliku (CD)</t>
  </si>
  <si>
    <t>OSTALO - UKUPNO:</t>
  </si>
  <si>
    <t>REKAPITULACIJA</t>
  </si>
  <si>
    <t>INSTALACIJA RASVJETA I UTIČNICA</t>
  </si>
  <si>
    <t>ELEKTROINSTALACIJE STROJARSKIH UREĐAJA</t>
  </si>
  <si>
    <t>INSTALACIJA STRUKTURNOG KABLIRANJA</t>
  </si>
  <si>
    <t>kom</t>
  </si>
  <si>
    <t>m</t>
  </si>
  <si>
    <t xml:space="preserve">2.1. </t>
  </si>
  <si>
    <t>RASVJETNA TIJELA</t>
  </si>
  <si>
    <t>2.2.</t>
  </si>
  <si>
    <t>2.3.</t>
  </si>
  <si>
    <t>2.4.</t>
  </si>
  <si>
    <t>KABEL I PRIBOR</t>
  </si>
  <si>
    <t>SKLOPKE</t>
  </si>
  <si>
    <t>UTIČNICE</t>
  </si>
  <si>
    <t>Izrada svih potrebnih proboja kroz zidove i grede, te udubljenja zidova potrebnih za vođenje elektroinstalacija</t>
  </si>
  <si>
    <t>komplet</t>
  </si>
  <si>
    <t>INSTALACIJE STRUKTURNOG KABLIRANJA</t>
  </si>
  <si>
    <t>-</t>
  </si>
  <si>
    <t>INSTALACIJE STRUKTURNOG KABLIRANJA - UKUPNO:</t>
  </si>
  <si>
    <t>INSTALACIJE STROJARSKIH UREĐAJA- UKUPNO:</t>
  </si>
  <si>
    <t>INSTALACIJA RASVJETE I UTIČNICA- UKUPNO:</t>
  </si>
  <si>
    <t>INSTALACIJA ENERGETSKOG RAZVODA- UKUPNO:</t>
  </si>
  <si>
    <t>Isporuka, polaganje (dijelom u kabelske police horizontalne i vertikalne, dijelom na obujmice, a dijelom uvlačenjem u PVC cijevi u betonu ili pregradnom zidu) te spajanje sljedećih kablova</t>
  </si>
  <si>
    <t>Isporuka ugradnja plastičnih kutija:</t>
  </si>
  <si>
    <t>ugradna PVC kutija 100x100mmm</t>
  </si>
  <si>
    <t>Isporuka i ugradnja PVC i Ticino samogasivih cijevi, te obujmica:</t>
  </si>
  <si>
    <t>Obujmice</t>
  </si>
  <si>
    <t>1.1.</t>
  </si>
  <si>
    <t>2.2.1.</t>
  </si>
  <si>
    <t>ugradna PVC kutija, Φ=60mm</t>
  </si>
  <si>
    <t>PVC cijev Φ=20mm</t>
  </si>
  <si>
    <t>2.3.1.</t>
  </si>
  <si>
    <t>3.1.</t>
  </si>
  <si>
    <t>3.2.</t>
  </si>
  <si>
    <t>funkcionalnost svih instalacija</t>
  </si>
  <si>
    <t>otpor izolacije svih instalacija</t>
  </si>
  <si>
    <t>zaštita od KS</t>
  </si>
  <si>
    <t>propusnost svih cijevi</t>
  </si>
  <si>
    <t>povezanost metalnih masa (izjednačenje potencijala)</t>
  </si>
  <si>
    <t>atesti elektro opreme i materijala</t>
  </si>
  <si>
    <t>ostalo</t>
  </si>
  <si>
    <t>4.1.</t>
  </si>
  <si>
    <t>kompleta</t>
  </si>
  <si>
    <t>2.4.1.</t>
  </si>
  <si>
    <t>2.4.2.</t>
  </si>
  <si>
    <t>2.4.3.</t>
  </si>
  <si>
    <t>5.1.</t>
  </si>
  <si>
    <t>5.2.</t>
  </si>
  <si>
    <t>5.4.</t>
  </si>
  <si>
    <t>2.1.1.</t>
  </si>
  <si>
    <t>2.1.2.</t>
  </si>
  <si>
    <t>OPĆE ODREDBE TROŠKOVNIKA:</t>
  </si>
  <si>
    <t>Svi radovi iz ovog troškovnika moraju biti izvedeni stručno, precizno i veoma savjesno prema danom troškovničkom opisu i projektu, te moraju odgovarati važećim tehničkim propisima i normativima.</t>
  </si>
  <si>
    <t>U cijeni pojedinih stavaka obuhvaćeni su svi troškovi za puno dovršenje stavke, sav rad, materijal, sve zidarske pripomoći, svi prijevozi i prijenosi, razni doprinosi, dodaci i režijski troškovi, sva potrebna ispitivanja i funkcionalne probe do potpune funkcionalnosti, čišćenje, ispiranje i dezinfekcije cjevovoda, izdavanje atesta, izrada svih projekata izvedenog stanja, izrada katastra svih vanjskih instalacija, obučavanja korisnika opreme, sitni spojni, montažni i brtveni materijal, tehnička dokumentacija sustava, tehnički listovi i certifikati ugrađene opreme, dokumentacija za rukovanje i održavanje sustava, tehnički listovi i certifikati ugrađene opreme, dokumentacije za rukovanje i održavanje sustava, certifikati o protokolarnim mjerenjima, te svi ini troškovi izvoditelja vezani na organizaciju gradilišta.</t>
  </si>
  <si>
    <t>Svi radovi iz troškovnika obračunat će se prema "Prosječnim normama u graditeljstvu" ukoliko u pojedinim stavkama nije drugačije označeno.</t>
  </si>
  <si>
    <t xml:space="preserve">Sav upotrijebljeni materijal mora biti kvalitetan i odgovarati odredbama odgovarajućih standarda i propisa. Nekvalitetan materijal ne smije se upotrebljavati. Za sav materijal koji će se upotrijebiti za građenje, izvoditelj radova mora pribaviti uvjerenje o kvaliteti materijala koji se mora priložiti primopredaji izvedenih radova.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 izvoditelj ne smije upotrebljavati materijale koji nisu predviđeni projektom. Za čitavo vrijeme građenja izvoditelj je dužan održavati potrebnu čistoću na gradilištu. </t>
  </si>
  <si>
    <t xml:space="preserve">Ukoliko investitor utvrdi da neki materijal ne odgovara kvaliteti i važećim propisima izvoditelj je dužan isti materijal ukloniti sa gradilišta o svom trošku i zamijeniti ga sa propisanim. </t>
  </si>
  <si>
    <t>Obračun radova vršiti će se prema odredbama iz ugovora između izvoditelja i investitora.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inih djelatnika, slučajnih prolaznika i sl., te osiguranja uvjeta da ne dođe do oštećenja susjednih objekata. Izvoditelj se u tijeku gradnje mora pridržavati odredaba zakona o gradnji, Zakona o zaštiti na radu i drugih važećih pozitivnih propisa RH.</t>
  </si>
  <si>
    <t>Domaći proizvodi, proizvedeni u Republici Hrvatskoj , imaju prvenstvo primjene, odnosno ugradnje pri unošenju od strane ponuđača u stavke troškovnika.</t>
  </si>
  <si>
    <t>Imenovanje pojedinog proizvoda i proizvođača ima samo značenje tehničko - tehnoloških i približno oblikovnih osobitosti proizvoda koji će se ugraditi, a nikako naredbodavnu obaveznu dobavu, proizvodnju i ugradbu imenovanog proizvoda</t>
  </si>
  <si>
    <t>URED OVLAŠTENOG INŽENJERA ELEKTROTEHNIKE DAMIR ŠILJEG</t>
  </si>
  <si>
    <t>Klići 29</t>
  </si>
  <si>
    <t>51216 Viškovo</t>
  </si>
  <si>
    <t>NYM 3x1,5mm2</t>
  </si>
  <si>
    <t>NYM 3x2,5mm2</t>
  </si>
  <si>
    <t>GRAĐEVINA</t>
  </si>
  <si>
    <t>LOKACIJA</t>
  </si>
  <si>
    <t>FAZA IZRADE</t>
  </si>
  <si>
    <t>ZAJEDNIČKA OZNAKA</t>
  </si>
  <si>
    <t>INVESTITOR</t>
  </si>
  <si>
    <t>NAZIV PROJEKTA</t>
  </si>
  <si>
    <t>BROJ PROJEKTA</t>
  </si>
  <si>
    <t>IZVRŠITELJ</t>
  </si>
  <si>
    <t>GLAVNI PROJEKTANT</t>
  </si>
  <si>
    <t>PROJEKTANT</t>
  </si>
  <si>
    <t>MJESTO I DATUM</t>
  </si>
  <si>
    <t>Razna ispitivanja funkcionalnosti, propisana mjerenja, te izdavanje kompleta dokaza kvalitete:</t>
  </si>
  <si>
    <t>ELEKTROTEHNIČKI PROJEKT -TROŠKOVNIK</t>
  </si>
  <si>
    <t>Isporuka i ugradnja PVC instalacijskih smogasivih cijevi, te obujmica:</t>
  </si>
  <si>
    <t>obujmica</t>
  </si>
  <si>
    <t>PVC cijev Ø20</t>
  </si>
  <si>
    <t>4.2.</t>
  </si>
  <si>
    <t>5.3.</t>
  </si>
  <si>
    <t>Nudi se: __________________________________
__________________________________</t>
  </si>
  <si>
    <t>Nudi se: _______________________________
_______________________________</t>
  </si>
  <si>
    <t>Damir ŠILJEG mag.ing.el. E 2374</t>
  </si>
  <si>
    <t>Oznaka na nacrtu: A1</t>
  </si>
  <si>
    <t>Oznaka na nacrtu: P1</t>
  </si>
  <si>
    <t>SURADNICI</t>
  </si>
  <si>
    <t>Toni SIROTIĆ mah.ing.el</t>
  </si>
  <si>
    <t>David SOLDATIĆ mag.ing.el.</t>
  </si>
  <si>
    <t>1.4.</t>
  </si>
  <si>
    <t>Isporuka, montaža i spajanje utičnica, komplet sa instalacijskom kutijom, držačem i ukrasnom maskom, boja bijela:</t>
  </si>
  <si>
    <t>5.5.</t>
  </si>
  <si>
    <t>1.2.</t>
  </si>
  <si>
    <t>2.1.3.</t>
  </si>
  <si>
    <t>1 x izmjenična sklopka</t>
  </si>
  <si>
    <t>2 x izmjenična sklopka</t>
  </si>
  <si>
    <t>SVEUKUPNO EUR</t>
  </si>
  <si>
    <t>ODGOVORNA OSOBA</t>
  </si>
  <si>
    <t>Oznaka na nacrtu: S1</t>
  </si>
  <si>
    <t>Dobava spajanje i postavljanje rasvjetne armature, komplet sa žaruljama, montažnim priborom i materijalom:
NAPOMENA: Ako nije specificiran tip i model rasvjetnog tijela nudi se samo izrada izvoda</t>
  </si>
  <si>
    <t>1.3.</t>
  </si>
  <si>
    <t>sve</t>
  </si>
  <si>
    <t>Mjerenje i izdavanje certifikata o izvršenom mjerenju kvalitete instaliranih S/FTP veza kalibriranim instrumentom, sukladnost izmjerenih vrijednosti s vrijednostima prema normi ISO/IEC11801:2002 2nd edition za ClassE,odnosno TIA/EIA 568-B.1:2001, za Cat.6 "Permanent Link" ili jednakovrijedna norma.
Rezultate dostaviti u elektroničkom obliku s odgovarajućim oznakama.</t>
  </si>
  <si>
    <t>izrada Cat.6 spoja</t>
  </si>
  <si>
    <t>atest cat.6 linka</t>
  </si>
  <si>
    <t>ostali sitni i spojni materijal</t>
  </si>
  <si>
    <t>paušal</t>
  </si>
  <si>
    <t>5.6.</t>
  </si>
  <si>
    <t>KABELI</t>
  </si>
  <si>
    <t>5.7.</t>
  </si>
  <si>
    <t>INSTALACIJA OZVUČENJA</t>
  </si>
  <si>
    <t>INSTALACIJE OZVUČENJA</t>
  </si>
  <si>
    <t>Kompletno programiranje i konfiguriranje  sustava ozvučenja prema zahtjevima korisnika</t>
  </si>
  <si>
    <t>INSTALACIJA OZVUČENJA - UKUPNO:</t>
  </si>
  <si>
    <t>DVORANA ZA PREDAVANJE I PROJEKCIJE U SKLOPU ZICER-A (DRUŠTVENO PODUZETNIŠTVO)</t>
  </si>
  <si>
    <t>PAVILJON 12 ZAGREBAČKOG VELESAJMA</t>
  </si>
  <si>
    <t>ZICER – Zagrebački inovacijski centar
Avenija Dubrovnik 15, 10000 Zagreb
OIB: 53921712112</t>
  </si>
  <si>
    <t>2024-84</t>
  </si>
  <si>
    <t>mr.sc. Daniela ŠKARICA, dipl.ing.arh. A3938</t>
  </si>
  <si>
    <t>Ovjesna šina (strujna tračnica) duljine 2m za napajanje i postavljanje spot reflektora, trofazno ožičenje, kompatibilna sa nuđenim modelima spot reflektora. Stavka se isporučuje s nosačima, sitnim priborom.</t>
  </si>
  <si>
    <t>Završni poklopci za zatvaranje krajeva šina</t>
  </si>
  <si>
    <t>Napojni (početni) element za strujne tračnice, trofazno ožičenje.</t>
  </si>
  <si>
    <t>Sklopke za podžbuknu ugradnju</t>
  </si>
  <si>
    <t>univerzalna zaštitna podna kutija za ugradnju u beton</t>
  </si>
  <si>
    <t>montažni okvir kvadratični</t>
  </si>
  <si>
    <t>priključni poklopac kvadratični</t>
  </si>
  <si>
    <t>instalacijska kutija velika</t>
  </si>
  <si>
    <t>blenda instalacijske kutije</t>
  </si>
  <si>
    <t>utičnica bijela, 16A, 230V P+N+PE</t>
  </si>
  <si>
    <t xml:space="preserve">adapter i prihvatnik modula </t>
  </si>
  <si>
    <t>utični modul RJ-45 cat. 6e</t>
  </si>
  <si>
    <t>Isporuka, montaža i spajanje instalacionih podnih kutija 
Kriteriji jednakovrijenosti:
dim. 310x310mm maksimalne dubine 75mm, u kompletu s okvirom i poklopcem sa slijedećim ugrađenim elementima (kao tipovi koji slijede):</t>
  </si>
  <si>
    <t>Ravni profil za međusobno spajanje šina.</t>
  </si>
  <si>
    <t>Ovjesni pribor za napojnu šinu (2kom po svakom šinskom elementu) potrebne duljine prema izmjerama na terenu (pretpostavljena duljina 2-5m).</t>
  </si>
  <si>
    <t>Obilazak gradilišta sa predstavnicima tehničke i informatičke službe investitora radi utvrđivanja detaljnih činjenica o postojećem stanju elektroinstalacija, priključnim točkama i slično.</t>
  </si>
  <si>
    <t>Demontaža postojeće električne instalacije  u području zahvata. Prije početka radova instalacije je potrebno dovesti u beznaponsko stanje. Odspojiti sve kabele unutar razvodne kutije i utvrditi iz kojeg razdjelnika se napaja.</t>
  </si>
  <si>
    <t>RR21</t>
  </si>
  <si>
    <t>Izvedba priključka vanjske jedinice split sustava dobavom i polaganjem sa spajanjem na oba kraja voda FG16OR 3x2,5mm2 / Ø32 prosječne dužine 20m, na pripadni razvodni ormar</t>
  </si>
  <si>
    <t>Izvedba međuveze unutarnje jedinice split sustava i vanjske jedinice split split sustava dobavom i polaganjem sa spajanjem na oba kraja voda PPY 5x1,5mm2 / Ø20 prosječne dužine 20m</t>
  </si>
  <si>
    <t>KOMUNIKACIJSKI ORMAR KO3</t>
  </si>
  <si>
    <t>Utvrđivanje mikroloakcije postojećeg komunikacijskog razdjelnika KO3 te intervencija unutar ormara:</t>
  </si>
  <si>
    <t>4.2.1.</t>
  </si>
  <si>
    <t>4.2.2.</t>
  </si>
  <si>
    <t>5.8.</t>
  </si>
  <si>
    <t>5.9.</t>
  </si>
  <si>
    <t>5.10.</t>
  </si>
  <si>
    <t>Dvostazna zvučna kutija za vanjsku (najmanje IP65) ili unutarnju uporabu, minimalno 5" niskotonac i 1" visokotonac koaksijalno smješten, frekventni raspon od najmanje 75 Hz do 20 kHz. Izravno spajanje (Lo – Z) na 8 Ohm-a (snage minimalno 40W RMS) ili na 100V (Hi – Z) s trafo tap-om – 3,75/7,5/15/30W. Maksimalna razina zvučnog tlaka (Max. SPL) najmanje 107 dB, usmjerenosti najmanje 150 stupnjeva vodoravno i najmanje 150 stupnjeva okomito. Zaštićen aluminijskom mrežicom s UV zaštitom i vodonepropusnom zaštitom za konektor. Obavezno uključen zidni nosač (jednostavno postavljanje) i mogućnost ugradnje sigurnosne sajle. Crne (RAL 9005) ili bijele (RAL 9003) boje. Razvijeno unutar Europske Unije.</t>
  </si>
  <si>
    <t>Dvostruki reproduktor, internet radio player, USB / SD player, DLNA / AirPlay media streamer. Udaljeno upravljanje putem LAN mreže (web browser ili iOS / Android aplikacije). Potpuna kompatibilnost s audio matricom i remote uređajima iz ponude.  Najmanje 2x stereo balansirana izlaza, najmanje 1x RJ45 (ethernet veza), najmanje 4x GPI ulaza. Mogućnost standardne ugradnje u 19'' rack, najviše 1HE. Proizvodnja unutar Europske Unije.</t>
  </si>
  <si>
    <t>Digitalna audio matrica s ugrađenim DSP-om (digital signal processor), 2 mic/line ulaza sa prioritetom (Phantom power: +48VDC; upravljivo sklopkom) ulazne osjetljivosti od najmanje -50 dBv (upravljivo potenciometrom), 2 balansirana mic/line ulaza (Phantom power: +48VDC; upravljivo sklopkom) ulazne osjetljivosti od najmanje -50dBv (upravljivo potenciometrom), 2 stereo linijska ulaza (RCA) ulazne osjetljivosti od najmanje -15dBv do najmanje -5 dBv (upravljivo potenciometrom), 8 remote ulaza (npr. upravljački panel, pristupni panel...), 8 balansiranih izlaza (4 stereo) do najmanje +12 dBv. Minimalne mogućnosti DSP-a: limiter za svaku izlaznu zonu, delay, frekvencijski pomak, EQ. Udaljeno upravljanje iz internet preglednika, iOS aplikacije i Android aplikacije. Spajanje najmanje 8 zidnih panela. Mogućnost ugradnje u 19'' rack, najviše 2HE. Proizvedeno u Europskoj Uniji.</t>
  </si>
  <si>
    <t>Napojna letva 19" (obavezna mogućnost ugradnje u rack), najviše 1HE, prekidač, 8 x Schuko utičnica, standardno crne boje. Proizvodnja unutar Europske Unije.</t>
  </si>
  <si>
    <t>Metalni zidni komunikacijski ormar za instalaciju opreme standardne širine 19'' i minimalno 9U visine, sa staklenim vratima. Obavezna mogućnost pristupa opremi s bočnih strana (jednostavno skidanje bočnih stranica). Dimenzije (ŠxVxD): najmanje 600x500x595mm. Proizvodnja unutar Europske Unije.</t>
  </si>
  <si>
    <r>
      <t>Zvučnički kabel 2x2,5mm</t>
    </r>
    <r>
      <rPr>
        <vertAlign val="superscript"/>
        <sz val="10"/>
        <rFont val="Calibri"/>
        <family val="2"/>
        <charset val="238"/>
        <scheme val="minor"/>
      </rPr>
      <t>2</t>
    </r>
    <r>
      <rPr>
        <sz val="10"/>
        <rFont val="Calibri"/>
        <family val="2"/>
        <charset val="238"/>
        <scheme val="minor"/>
      </rPr>
      <t xml:space="preserve">, prozirni, instalacijski,  4x8mm, 8,1 ohm/km </t>
    </r>
  </si>
  <si>
    <t>Provlačenje kablova</t>
  </si>
  <si>
    <t>Sitni potrošni materijal</t>
  </si>
  <si>
    <t>Višekanalno matrično instalacijsko pojačalo s DSP-em (digital signal processor), snage najmanje 320W (asimetrično; Power sharing) na 8/4 Ohm-a ili na 100V (Hi – Z). Snage najmanje 4 x 80W (simetrično opterećenje) na 16/8/4/2 Ohm-a ili na 100V(Hi – Z). Matrix 4 x 4, mogućnosti DSP-a najmanje:  delay, EQ, crossover, limiteri (RMS voltage, PEAK), live impedance monitoring. Napajanje sa PFC-om, Green Audio Power certifikat. Udaljeno upravljanje preko LAN mreže (upravljački software), mogućnost ugradnje u 19'' rack, najviše 1HE. Proizvodnja unutar Europske Unije.</t>
  </si>
  <si>
    <t>Dobava i polaganje u pripremljenu trasu S/FTP kabel kategorije 6, s LSOH izolacijom, certificiran od min. 2 neovisna laboratorija, 4x2x0,55 
NAPOMENA:
Točnu količinu kabela utvrditi uvidom na terenu s obzirom na udaljenost postojećeg komunikacijskog ormara</t>
  </si>
  <si>
    <t>Isporuka, montaža i spajanje sklopki za rasvjetu, komplet s instalacijskom kutijom, držačem i ukrasnom maskom,  boja bijela:</t>
  </si>
  <si>
    <t>Intervencija unutar postojećeg razvodnog ormara ''RR21''. Spajanje kabela na postojeće rezervne strujne krugove (8 krugova) unutar ormara.
Stavka obuhvaća sav potreban sitni, montažni i spojni materijal za spajanje kabela unutar ormara</t>
  </si>
  <si>
    <t>2.1.4.</t>
  </si>
  <si>
    <t>Oznaka na nacrtu: B1</t>
  </si>
  <si>
    <t>7.</t>
  </si>
  <si>
    <t>7.1.</t>
  </si>
  <si>
    <t>7.2.</t>
  </si>
  <si>
    <t>Spot svjetiljka s LED izvorom, postavljanje na napojnu 3-f šinu, izrađena od alumija bijele boje.
Minimalne tehničke karakteristike:
Ukupna snaga  ≤ 24W
Efektivni svjetlosni tok ≥ 2200lm
Temperatura boje svjetlosti = 4000K (+/-10%)
Kvaliteta prikaza boje CRI ≥ 80
Optika širine: 30° do 40°</t>
  </si>
  <si>
    <t>Nadgradna svjetiljka sigurnosne rasvjete, pripravni mod rada, autonomija 3h
Minimalne tehničke karakteristike:
Snaga LED izvora: 2W
Efektivni svjetlosni tok ≥ 280lm
Simetrična sirokosnopna optika
Zaštita od prodora stranih tijela ≥ IP65
Svjetiljka posjeduje važeći ENEC certifikat</t>
  </si>
  <si>
    <t>Nadgradna svjetiljka sigurnosne rasvjete, pripravni mod rada, autonomija 3h, s ovjesnom pločom i piktogramskom naljepnicom odgovarajućeg smjera
Minimalne tehničke karakteristike:
Snaga LED izvora: 2W
Efektivni svjetlosni tok ≥ 280lm
Zaštita od prodora stranih tijela ≥ IP65
Svjetiljka posjeduje važeći ENEC certifikat
Dimenzije piktograma: 260x130mm (+/- 20%)
Napomena; svjetiljka se postavlja na ovjesni pribor duljine cca 3,0-5,0m (ovisno o izmjerama na objektu)</t>
  </si>
  <si>
    <t>Ugradna spot LED svjetiljka okruglog oblika (downlighter), hladnjak izrađen od aluminija, visokosjajni  odsijač s uzdignutim izvorom svjetlosti i difuzorom (protiv bliještanja)
Minimalne tehničke karakteristike:
Ukupna snaga  ≤ 22W
Efektivni svjetlosni tok ≥ 2860lm
Temperatura boje svjetlosti podešava se na samoj svjetiljci = 3000K i 4000K (+/-10%) 
Kvaliteta prikaza boje CRI ≥ 90
Trajnost L70 ≥ 100.000h
Stupanj zaštite IP ≥ 44 (s donje strane)
Svjetiljka posjeduje važeći ENEC certifikat</t>
  </si>
  <si>
    <t>5.11.</t>
  </si>
  <si>
    <t>Izrada revizijskog otvora 650x550 (ŠxV) u gisp kartonskom zidu za ormar ozvučenja
- uključivo sav potrošni materijal
- sanacija i ličenje revizije zida</t>
  </si>
  <si>
    <t>24-35</t>
  </si>
  <si>
    <t>Viškovo, studeni 2024.</t>
  </si>
  <si>
    <t>UREĐENJE INTERIJERA/PAVILJON – (GLAVNI PROJEKT – PROJEKT ZA IZVEDBU) - IZMJENA I DOPUNA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</si>
</sst>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kn&quot;_-;\-* #,##0.00\ &quot;kn&quot;_-;_-* &quot;-&quot;??\ &quot;kn&quot;_-;_-@_-"/>
    <numFmt numFmtId="165" formatCode="_-* #,##0.00\ _k_n_-;\-* #,##0.00\ _k_n_-;_-* &quot;-&quot;??\ _k_n_-;_-@_-"/>
    <numFmt numFmtId="166" formatCode="_-* #,##0.00\ _k_n_-;\-* #,##0.00\ _k_n_-;_-* \-??\ _k_n_-;_-@_-"/>
    <numFmt numFmtId="167" formatCode="#,##0.00\ [$€-1]"/>
    <numFmt numFmtId="168" formatCode="_-* #,##0.00\ [$€-1]_-;\-* #,##0.00\ [$€-1]_-;_-* &quot;-&quot;??\ [$€-1]_-;_-@_-"/>
    <numFmt numFmtId="169" formatCode="_-* #,##0.00\ [$€-41A]_-;\-* #,##0.00\ [$€-41A]_-;_-* &quot;-&quot;??\ [$€-41A]_-;_-@_-"/>
  </numFmts>
  <fonts count="32">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0"/>
      <name val="Arial Narrow"/>
      <family val="2"/>
      <charset val="238"/>
    </font>
    <font>
      <sz val="10"/>
      <name val="Helv"/>
    </font>
    <font>
      <sz val="10"/>
      <name val="Arial CE"/>
      <charset val="238"/>
    </font>
    <font>
      <sz val="10"/>
      <name val="Arial"/>
      <family val="2"/>
      <charset val="238"/>
    </font>
    <font>
      <sz val="10"/>
      <name val="Calibri"/>
      <family val="2"/>
      <charset val="238"/>
    </font>
    <font>
      <sz val="10"/>
      <name val="Arial"/>
      <family val="2"/>
    </font>
    <font>
      <b/>
      <sz val="12"/>
      <name val="Calibri"/>
      <family val="2"/>
      <charset val="238"/>
      <scheme val="minor"/>
    </font>
    <font>
      <sz val="10"/>
      <name val="Calibri"/>
      <family val="2"/>
      <charset val="238"/>
      <scheme val="minor"/>
    </font>
    <font>
      <b/>
      <sz val="10"/>
      <name val="Calibri"/>
      <family val="2"/>
      <charset val="238"/>
      <scheme val="minor"/>
    </font>
    <font>
      <sz val="11"/>
      <name val="Calibri"/>
      <family val="2"/>
      <charset val="238"/>
      <scheme val="minor"/>
    </font>
    <font>
      <sz val="12"/>
      <name val="Calibri"/>
      <family val="2"/>
      <charset val="238"/>
      <scheme val="minor"/>
    </font>
    <font>
      <sz val="10"/>
      <name val="Arial"/>
      <family val="2"/>
      <charset val="238"/>
    </font>
    <font>
      <sz val="10"/>
      <name val="Times New Roman CE"/>
      <family val="1"/>
      <charset val="238"/>
    </font>
    <font>
      <sz val="12"/>
      <name val="Times New Roman CE"/>
      <family val="1"/>
      <charset val="238"/>
    </font>
    <font>
      <b/>
      <sz val="14"/>
      <name val="Calibri"/>
      <family val="2"/>
      <charset val="238"/>
      <scheme val="minor"/>
    </font>
    <font>
      <sz val="14"/>
      <name val="Calibri"/>
      <family val="2"/>
      <charset val="238"/>
      <scheme val="minor"/>
    </font>
    <font>
      <b/>
      <sz val="10"/>
      <name val="Calibri"/>
      <family val="2"/>
      <charset val="238"/>
    </font>
    <font>
      <b/>
      <sz val="18"/>
      <name val="Calibri"/>
      <family val="2"/>
      <charset val="238"/>
    </font>
    <font>
      <sz val="10"/>
      <color theme="1"/>
      <name val="Calibri"/>
      <family val="2"/>
      <charset val="238"/>
      <scheme val="minor"/>
    </font>
    <font>
      <sz val="10"/>
      <name val="Mangal"/>
      <family val="2"/>
      <charset val="238"/>
    </font>
    <font>
      <sz val="10"/>
      <name val="MS Sans Serif"/>
      <family val="2"/>
      <charset val="238"/>
    </font>
    <font>
      <sz val="11"/>
      <color theme="1"/>
      <name val="Calibri"/>
      <family val="2"/>
      <scheme val="minor"/>
    </font>
    <font>
      <sz val="10"/>
      <name val="Calibri"/>
      <family val="2"/>
      <scheme val="minor"/>
    </font>
    <font>
      <sz val="11"/>
      <color indexed="8"/>
      <name val="Calibri"/>
      <family val="2"/>
      <charset val="238"/>
    </font>
    <font>
      <u/>
      <sz val="10"/>
      <name val="Calibri"/>
      <family val="2"/>
      <charset val="238"/>
      <scheme val="minor"/>
    </font>
    <font>
      <i/>
      <sz val="10"/>
      <name val="Calibri"/>
      <family val="2"/>
      <charset val="238"/>
      <scheme val="minor"/>
    </font>
    <font>
      <vertAlign val="superscript"/>
      <sz val="10"/>
      <name val="Calibri"/>
      <family val="2"/>
      <charset val="238"/>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dotted">
        <color indexed="64"/>
      </right>
      <top/>
      <bottom/>
      <diagonal/>
    </border>
    <border>
      <left/>
      <right/>
      <top style="thin">
        <color indexed="64"/>
      </top>
      <bottom/>
      <diagonal/>
    </border>
  </borders>
  <cellStyleXfs count="35">
    <xf numFmtId="0" fontId="0" fillId="0" borderId="0"/>
    <xf numFmtId="164" fontId="3" fillId="0" borderId="0" applyFont="0" applyFill="0" applyBorder="0" applyAlignment="0" applyProtection="0"/>
    <xf numFmtId="0" fontId="10" fillId="0" borderId="0"/>
    <xf numFmtId="0" fontId="8" fillId="0" borderId="0"/>
    <xf numFmtId="0" fontId="8" fillId="0" borderId="0"/>
    <xf numFmtId="0" fontId="6" fillId="0" borderId="0"/>
    <xf numFmtId="0" fontId="3" fillId="0" borderId="0"/>
    <xf numFmtId="165" fontId="16" fillId="0" borderId="0" applyFont="0" applyFill="0" applyBorder="0" applyAlignment="0" applyProtection="0"/>
    <xf numFmtId="0" fontId="17" fillId="0" borderId="0">
      <alignment horizontal="right" vertical="top"/>
    </xf>
    <xf numFmtId="0" fontId="18" fillId="0" borderId="0">
      <alignment horizontal="justify" vertical="top" wrapText="1"/>
    </xf>
    <xf numFmtId="0" fontId="3" fillId="0" borderId="0">
      <alignment horizontal="left" vertical="justify"/>
    </xf>
    <xf numFmtId="0" fontId="3" fillId="0" borderId="0"/>
    <xf numFmtId="164" fontId="3" fillId="0" borderId="0" applyFont="0" applyFill="0" applyBorder="0" applyAlignment="0" applyProtection="0"/>
    <xf numFmtId="0" fontId="7" fillId="0" borderId="0"/>
    <xf numFmtId="0" fontId="2" fillId="0" borderId="0"/>
    <xf numFmtId="0" fontId="6" fillId="0" borderId="0"/>
    <xf numFmtId="0" fontId="3" fillId="0" borderId="0"/>
    <xf numFmtId="0" fontId="3" fillId="0" borderId="0"/>
    <xf numFmtId="0" fontId="3" fillId="0" borderId="0"/>
    <xf numFmtId="0" fontId="3" fillId="0" borderId="0">
      <alignment horizontal="left" vertical="justify"/>
    </xf>
    <xf numFmtId="166" fontId="24" fillId="0" borderId="0" applyFill="0" applyBorder="0" applyAlignment="0" applyProtection="0"/>
    <xf numFmtId="0" fontId="25" fillId="0" borderId="0"/>
    <xf numFmtId="0" fontId="26" fillId="0" borderId="0"/>
    <xf numFmtId="0" fontId="10" fillId="0" borderId="0"/>
    <xf numFmtId="0" fontId="28" fillId="0" borderId="0"/>
    <xf numFmtId="0" fontId="3" fillId="0" borderId="0"/>
    <xf numFmtId="0" fontId="3" fillId="0" borderId="0"/>
    <xf numFmtId="0" fontId="17" fillId="0" borderId="0">
      <alignment horizontal="left"/>
    </xf>
    <xf numFmtId="4" fontId="18" fillId="0" borderId="0">
      <alignment horizontal="right"/>
    </xf>
    <xf numFmtId="4" fontId="18" fillId="0" borderId="0">
      <alignment horizontal="right" wrapText="1"/>
    </xf>
    <xf numFmtId="0" fontId="18" fillId="0" borderId="0">
      <alignment horizontal="right"/>
    </xf>
    <xf numFmtId="0" fontId="18" fillId="0" borderId="0">
      <alignment horizontal="right"/>
    </xf>
    <xf numFmtId="0" fontId="26" fillId="0" borderId="0"/>
    <xf numFmtId="0" fontId="1" fillId="0" borderId="0"/>
    <xf numFmtId="0" fontId="3" fillId="0" borderId="0"/>
  </cellStyleXfs>
  <cellXfs count="146">
    <xf numFmtId="0" fontId="0" fillId="0" borderId="0" xfId="0"/>
    <xf numFmtId="0" fontId="5" fillId="0" borderId="0" xfId="0" applyFont="1"/>
    <xf numFmtId="0" fontId="5" fillId="0" borderId="0" xfId="0" applyFont="1" applyAlignment="1">
      <alignment horizontal="right"/>
    </xf>
    <xf numFmtId="0" fontId="11" fillId="0" borderId="0" xfId="0" applyFont="1"/>
    <xf numFmtId="0" fontId="12" fillId="0" borderId="0" xfId="0" applyFont="1"/>
    <xf numFmtId="0" fontId="12" fillId="0" borderId="0" xfId="0" applyFont="1" applyAlignment="1">
      <alignment horizontal="right"/>
    </xf>
    <xf numFmtId="0" fontId="12" fillId="0" borderId="0" xfId="0" applyFont="1" applyAlignment="1">
      <alignment horizontal="right" vertical="top"/>
    </xf>
    <xf numFmtId="0" fontId="12" fillId="0" borderId="0" xfId="0" applyFont="1" applyAlignment="1">
      <alignment wrapText="1"/>
    </xf>
    <xf numFmtId="0" fontId="12" fillId="0" borderId="1" xfId="0" applyFont="1" applyBorder="1" applyAlignment="1">
      <alignment horizontal="right"/>
    </xf>
    <xf numFmtId="0" fontId="12" fillId="0" borderId="1" xfId="0" applyFont="1" applyBorder="1" applyAlignment="1">
      <alignment horizontal="center" vertical="top"/>
    </xf>
    <xf numFmtId="0" fontId="12" fillId="0" borderId="1" xfId="0" applyFont="1" applyBorder="1" applyAlignment="1">
      <alignment wrapText="1"/>
    </xf>
    <xf numFmtId="0" fontId="12" fillId="0" borderId="1" xfId="0" applyFont="1" applyBorder="1"/>
    <xf numFmtId="0" fontId="12" fillId="0" borderId="0" xfId="0" applyFont="1" applyAlignment="1">
      <alignment horizontal="center" vertical="top"/>
    </xf>
    <xf numFmtId="0" fontId="12" fillId="0" borderId="1" xfId="0" applyFont="1" applyBorder="1" applyAlignment="1">
      <alignment horizontal="right" vertical="top"/>
    </xf>
    <xf numFmtId="49" fontId="12" fillId="0" borderId="0" xfId="0" applyNumberFormat="1" applyFont="1" applyAlignment="1">
      <alignment wrapText="1"/>
    </xf>
    <xf numFmtId="0" fontId="14" fillId="0" borderId="0" xfId="0" applyFont="1"/>
    <xf numFmtId="0" fontId="13" fillId="0" borderId="0" xfId="0" applyFont="1"/>
    <xf numFmtId="0" fontId="14" fillId="0" borderId="0" xfId="0" applyFont="1" applyAlignment="1">
      <alignment vertical="top"/>
    </xf>
    <xf numFmtId="164" fontId="12" fillId="0" borderId="0" xfId="0" applyNumberFormat="1" applyFont="1"/>
    <xf numFmtId="0" fontId="15" fillId="0" borderId="0" xfId="0" applyFont="1"/>
    <xf numFmtId="4" fontId="12" fillId="0" borderId="0" xfId="0" applyNumberFormat="1" applyFont="1" applyAlignment="1">
      <alignment horizontal="right"/>
    </xf>
    <xf numFmtId="0" fontId="13" fillId="0" borderId="0" xfId="0" applyFont="1" applyAlignment="1">
      <alignment horizontal="right"/>
    </xf>
    <xf numFmtId="4" fontId="13" fillId="0" borderId="0" xfId="0" applyNumberFormat="1" applyFont="1" applyAlignment="1">
      <alignment horizontal="right"/>
    </xf>
    <xf numFmtId="0" fontId="12" fillId="0" borderId="0" xfId="0" applyFont="1" applyAlignment="1">
      <alignment horizontal="left" vertical="top" wrapText="1"/>
    </xf>
    <xf numFmtId="0" fontId="5" fillId="0" borderId="0" xfId="6" applyFont="1"/>
    <xf numFmtId="0" fontId="5" fillId="0" borderId="0" xfId="6" applyFont="1" applyAlignment="1">
      <alignment horizontal="right" vertical="top"/>
    </xf>
    <xf numFmtId="0" fontId="5" fillId="0" borderId="0" xfId="6" applyFont="1" applyAlignment="1">
      <alignment wrapText="1"/>
    </xf>
    <xf numFmtId="0" fontId="5" fillId="0" borderId="0" xfId="6" applyFont="1" applyAlignment="1">
      <alignment horizontal="right"/>
    </xf>
    <xf numFmtId="0" fontId="12" fillId="0" borderId="0" xfId="6" applyFont="1" applyAlignment="1">
      <alignment horizontal="left" vertical="justify"/>
    </xf>
    <xf numFmtId="0" fontId="12" fillId="0" borderId="0" xfId="6" applyFont="1" applyAlignment="1">
      <alignment horizontal="center"/>
    </xf>
    <xf numFmtId="0" fontId="19" fillId="0" borderId="0" xfId="6" applyFont="1" applyAlignment="1">
      <alignment horizontal="left" vertical="top"/>
    </xf>
    <xf numFmtId="0" fontId="20" fillId="0" borderId="0" xfId="6" applyFont="1" applyAlignment="1">
      <alignment horizontal="left" wrapText="1"/>
    </xf>
    <xf numFmtId="0" fontId="12" fillId="0" borderId="0" xfId="6" applyFont="1" applyAlignment="1">
      <alignment horizontal="right" vertical="top"/>
    </xf>
    <xf numFmtId="0" fontId="12" fillId="0" borderId="0" xfId="6" applyFont="1" applyAlignment="1">
      <alignment wrapText="1"/>
    </xf>
    <xf numFmtId="0" fontId="12" fillId="0" borderId="0" xfId="6" applyFont="1" applyAlignment="1">
      <alignment horizontal="justify"/>
    </xf>
    <xf numFmtId="0" fontId="12" fillId="0" borderId="0" xfId="6" applyFont="1" applyAlignment="1">
      <alignment horizontal="justify" vertical="top"/>
    </xf>
    <xf numFmtId="0" fontId="12" fillId="0" borderId="0" xfId="6" applyFont="1"/>
    <xf numFmtId="0" fontId="12" fillId="0" borderId="0" xfId="0" applyFont="1" applyAlignment="1">
      <alignment vertical="top" wrapText="1"/>
    </xf>
    <xf numFmtId="0" fontId="12" fillId="0" borderId="0" xfId="17" applyFont="1" applyAlignment="1">
      <alignment horizontal="left" vertical="justify"/>
    </xf>
    <xf numFmtId="0" fontId="12" fillId="0" borderId="0" xfId="17" applyFont="1" applyAlignment="1">
      <alignment horizontal="center"/>
    </xf>
    <xf numFmtId="0" fontId="12" fillId="0" borderId="0" xfId="17" applyFont="1" applyAlignment="1">
      <alignment horizontal="right"/>
    </xf>
    <xf numFmtId="0" fontId="12" fillId="0" borderId="0" xfId="17" applyFont="1"/>
    <xf numFmtId="0" fontId="9" fillId="0" borderId="0" xfId="17" applyFont="1" applyAlignment="1">
      <alignment horizontal="justify" vertical="center" wrapText="1"/>
    </xf>
    <xf numFmtId="0" fontId="21" fillId="0" borderId="0" xfId="17" applyFont="1" applyAlignment="1">
      <alignment vertical="center" wrapText="1"/>
    </xf>
    <xf numFmtId="0" fontId="21" fillId="0" borderId="0" xfId="18" applyFont="1" applyAlignment="1">
      <alignment vertical="center" wrapText="1"/>
    </xf>
    <xf numFmtId="0" fontId="9" fillId="0" borderId="2" xfId="17" applyFont="1" applyBorder="1" applyAlignment="1">
      <alignment horizontal="justify" vertical="center" wrapText="1"/>
    </xf>
    <xf numFmtId="0" fontId="21" fillId="0" borderId="2" xfId="17" applyFont="1" applyBorder="1" applyAlignment="1">
      <alignment vertical="center" wrapText="1"/>
    </xf>
    <xf numFmtId="0" fontId="21" fillId="0" borderId="3" xfId="17" applyFont="1" applyBorder="1" applyAlignment="1">
      <alignment horizontal="justify" vertical="center" wrapText="1"/>
    </xf>
    <xf numFmtId="0" fontId="22" fillId="0" borderId="0" xfId="17" applyFont="1" applyAlignment="1">
      <alignment vertical="center" wrapText="1"/>
    </xf>
    <xf numFmtId="0" fontId="21" fillId="0" borderId="3" xfId="17" applyFont="1" applyBorder="1" applyAlignment="1">
      <alignment vertical="center" wrapText="1"/>
    </xf>
    <xf numFmtId="0" fontId="21" fillId="0" borderId="0" xfId="17" applyFont="1" applyAlignment="1">
      <alignment horizontal="justify" vertical="center" wrapText="1"/>
    </xf>
    <xf numFmtId="0" fontId="12" fillId="0" borderId="0" xfId="19" applyFont="1" applyAlignment="1">
      <alignment horizontal="center" vertical="justify"/>
    </xf>
    <xf numFmtId="0" fontId="12" fillId="0" borderId="0" xfId="19" applyFont="1">
      <alignment horizontal="left" vertical="justify"/>
    </xf>
    <xf numFmtId="0" fontId="12" fillId="0" borderId="0" xfId="19" applyFont="1" applyAlignment="1">
      <alignment horizontal="left"/>
    </xf>
    <xf numFmtId="0" fontId="12" fillId="0" borderId="0" xfId="17" applyFont="1" applyAlignment="1">
      <alignment horizontal="right" vertical="top"/>
    </xf>
    <xf numFmtId="0" fontId="12" fillId="0" borderId="0" xfId="17" applyFont="1" applyAlignment="1">
      <alignment wrapText="1"/>
    </xf>
    <xf numFmtId="1" fontId="12" fillId="0" borderId="0" xfId="1" applyNumberFormat="1" applyFont="1" applyFill="1" applyBorder="1"/>
    <xf numFmtId="1" fontId="12" fillId="0" borderId="0" xfId="1" applyNumberFormat="1" applyFont="1" applyAlignment="1">
      <alignment horizontal="right"/>
    </xf>
    <xf numFmtId="1" fontId="12" fillId="0" borderId="1" xfId="1" applyNumberFormat="1" applyFont="1" applyBorder="1" applyAlignment="1">
      <alignment horizontal="right"/>
    </xf>
    <xf numFmtId="164" fontId="12" fillId="0" borderId="0" xfId="12" applyFont="1" applyFill="1"/>
    <xf numFmtId="0" fontId="13" fillId="0" borderId="0" xfId="0" applyFont="1" applyAlignment="1">
      <alignment wrapText="1"/>
    </xf>
    <xf numFmtId="0" fontId="12" fillId="0" borderId="0" xfId="11" applyFont="1"/>
    <xf numFmtId="0" fontId="12" fillId="0" borderId="0" xfId="11" applyFont="1" applyAlignment="1">
      <alignment horizontal="right"/>
    </xf>
    <xf numFmtId="0" fontId="12" fillId="0" borderId="0" xfId="11" applyFont="1" applyAlignment="1">
      <alignment horizontal="right" vertical="top"/>
    </xf>
    <xf numFmtId="0" fontId="12" fillId="0" borderId="0" xfId="11" applyFont="1" applyAlignment="1">
      <alignment wrapText="1"/>
    </xf>
    <xf numFmtId="0" fontId="21" fillId="0" borderId="0" xfId="0" applyFont="1"/>
    <xf numFmtId="0" fontId="13" fillId="0" borderId="0" xfId="0" applyFont="1" applyAlignment="1">
      <alignment vertical="top" wrapText="1"/>
    </xf>
    <xf numFmtId="0" fontId="23" fillId="0" borderId="0" xfId="1" applyNumberFormat="1" applyFont="1" applyFill="1" applyBorder="1" applyAlignment="1">
      <alignment horizontal="right" vertical="top" wrapText="1"/>
    </xf>
    <xf numFmtId="49" fontId="12" fillId="0" borderId="0" xfId="23" applyNumberFormat="1" applyFont="1" applyAlignment="1">
      <alignment horizontal="right" vertical="top" wrapText="1"/>
    </xf>
    <xf numFmtId="0" fontId="12" fillId="0" borderId="0" xfId="24" applyFont="1" applyAlignment="1">
      <alignment horizontal="justify" vertical="top" wrapText="1"/>
    </xf>
    <xf numFmtId="0" fontId="12" fillId="0" borderId="0" xfId="0" applyFont="1" applyAlignment="1">
      <alignment horizontal="left" wrapText="1"/>
    </xf>
    <xf numFmtId="0" fontId="12" fillId="0" borderId="0" xfId="0" applyFont="1" applyAlignment="1">
      <alignment horizontal="right" wrapText="1"/>
    </xf>
    <xf numFmtId="0" fontId="23" fillId="0" borderId="0" xfId="25" applyFont="1" applyAlignment="1">
      <alignment horizontal="justify" vertical="top" wrapText="1"/>
    </xf>
    <xf numFmtId="2" fontId="12" fillId="0" borderId="0" xfId="25" applyNumberFormat="1" applyFont="1" applyAlignment="1">
      <alignment horizontal="center"/>
    </xf>
    <xf numFmtId="0" fontId="27" fillId="0" borderId="0" xfId="0" applyFont="1" applyAlignment="1">
      <alignment horizontal="right"/>
    </xf>
    <xf numFmtId="0" fontId="13" fillId="0" borderId="0" xfId="0" applyFont="1" applyAlignment="1">
      <alignment horizontal="right" vertical="top"/>
    </xf>
    <xf numFmtId="0" fontId="27" fillId="0" borderId="0" xfId="0" applyFont="1" applyAlignment="1">
      <alignment wrapText="1"/>
    </xf>
    <xf numFmtId="0" fontId="27" fillId="0" borderId="0" xfId="0" applyFont="1"/>
    <xf numFmtId="0" fontId="12" fillId="0" borderId="0" xfId="0" applyFont="1" applyAlignment="1">
      <alignment horizontal="justify" vertical="top" wrapText="1"/>
    </xf>
    <xf numFmtId="0" fontId="21" fillId="0" borderId="0" xfId="0" applyFont="1" applyAlignment="1">
      <alignment horizontal="justify" vertical="center" wrapText="1"/>
    </xf>
    <xf numFmtId="167" fontId="12" fillId="0" borderId="0" xfId="0" applyNumberFormat="1" applyFont="1"/>
    <xf numFmtId="0" fontId="29" fillId="0" borderId="0" xfId="0" applyFont="1"/>
    <xf numFmtId="0" fontId="23" fillId="0" borderId="0" xfId="0" applyFont="1" applyAlignment="1">
      <alignment horizontal="right"/>
    </xf>
    <xf numFmtId="168" fontId="12" fillId="0" borderId="0" xfId="1" applyNumberFormat="1" applyFont="1" applyFill="1"/>
    <xf numFmtId="168" fontId="27" fillId="0" borderId="0" xfId="1" applyNumberFormat="1" applyFont="1" applyFill="1"/>
    <xf numFmtId="168" fontId="12" fillId="0" borderId="0" xfId="1" applyNumberFormat="1" applyFont="1" applyFill="1" applyBorder="1"/>
    <xf numFmtId="168" fontId="12" fillId="0" borderId="0" xfId="12" applyNumberFormat="1" applyFont="1" applyFill="1"/>
    <xf numFmtId="168" fontId="12" fillId="0" borderId="0" xfId="1" applyNumberFormat="1" applyFont="1" applyFill="1" applyAlignment="1">
      <alignment horizontal="right"/>
    </xf>
    <xf numFmtId="168" fontId="12" fillId="0" borderId="0" xfId="12" applyNumberFormat="1" applyFont="1" applyFill="1" applyAlignment="1">
      <alignment horizontal="right"/>
    </xf>
    <xf numFmtId="168" fontId="12" fillId="0" borderId="0" xfId="0" applyNumberFormat="1" applyFont="1"/>
    <xf numFmtId="168" fontId="12" fillId="0" borderId="1" xfId="1" applyNumberFormat="1" applyFont="1" applyFill="1" applyBorder="1"/>
    <xf numFmtId="168" fontId="12" fillId="0" borderId="0" xfId="12" applyNumberFormat="1" applyFont="1" applyFill="1" applyAlignment="1">
      <alignment horizontal="left"/>
    </xf>
    <xf numFmtId="168" fontId="12" fillId="0" borderId="0" xfId="12" applyNumberFormat="1" applyFont="1" applyFill="1" applyBorder="1"/>
    <xf numFmtId="168" fontId="12" fillId="0" borderId="0" xfId="0" applyNumberFormat="1" applyFont="1" applyAlignment="1">
      <alignment horizontal="right"/>
    </xf>
    <xf numFmtId="168" fontId="12" fillId="0" borderId="1" xfId="0" applyNumberFormat="1" applyFont="1" applyBorder="1"/>
    <xf numFmtId="168" fontId="12" fillId="0" borderId="0" xfId="1" applyNumberFormat="1" applyFont="1"/>
    <xf numFmtId="168" fontId="12" fillId="0" borderId="0" xfId="1" applyNumberFormat="1" applyFont="1" applyAlignment="1">
      <alignment horizontal="right"/>
    </xf>
    <xf numFmtId="168" fontId="12" fillId="0" borderId="1" xfId="1" applyNumberFormat="1" applyFont="1" applyBorder="1"/>
    <xf numFmtId="168" fontId="12" fillId="0" borderId="0" xfId="13" applyNumberFormat="1" applyFont="1" applyAlignment="1" applyProtection="1">
      <alignment horizontal="right" wrapText="1"/>
      <protection locked="0"/>
    </xf>
    <xf numFmtId="168" fontId="12" fillId="0" borderId="0" xfId="1" applyNumberFormat="1" applyFont="1" applyFill="1" applyBorder="1" applyAlignment="1" applyProtection="1">
      <alignment horizontal="right"/>
    </xf>
    <xf numFmtId="168" fontId="23" fillId="0" borderId="0" xfId="1" applyNumberFormat="1" applyFont="1" applyFill="1" applyBorder="1" applyAlignment="1">
      <alignment horizontal="right"/>
    </xf>
    <xf numFmtId="168" fontId="12" fillId="0" borderId="0" xfId="12" applyNumberFormat="1" applyFont="1"/>
    <xf numFmtId="168" fontId="0" fillId="0" borderId="0" xfId="0" applyNumberFormat="1"/>
    <xf numFmtId="0" fontId="21" fillId="0" borderId="4" xfId="0" applyFont="1" applyBorder="1" applyAlignment="1">
      <alignment horizontal="justify" vertical="center" wrapText="1"/>
    </xf>
    <xf numFmtId="0" fontId="9" fillId="0" borderId="0" xfId="0" applyFont="1" applyAlignment="1">
      <alignment horizontal="justify" vertical="center" wrapText="1"/>
    </xf>
    <xf numFmtId="164" fontId="12" fillId="0" borderId="0" xfId="12" applyFont="1" applyFill="1" applyBorder="1" applyAlignment="1" applyProtection="1">
      <alignment horizontal="right"/>
    </xf>
    <xf numFmtId="164" fontId="23" fillId="0" borderId="0" xfId="12" applyFont="1" applyFill="1" applyBorder="1" applyAlignment="1">
      <alignment horizontal="right"/>
    </xf>
    <xf numFmtId="164" fontId="12" fillId="0" borderId="0" xfId="12" applyFont="1" applyFill="1" applyBorder="1"/>
    <xf numFmtId="0" fontId="12" fillId="0" borderId="5" xfId="24" applyFont="1" applyBorder="1" applyAlignment="1">
      <alignment horizontal="justify" vertical="top" wrapText="1"/>
    </xf>
    <xf numFmtId="0" fontId="12" fillId="0" borderId="5" xfId="0" applyFont="1" applyBorder="1"/>
    <xf numFmtId="0" fontId="12" fillId="0" borderId="5" xfId="0" applyFont="1" applyBorder="1" applyAlignment="1">
      <alignment horizontal="right"/>
    </xf>
    <xf numFmtId="168" fontId="23" fillId="0" borderId="0" xfId="0" applyNumberFormat="1" applyFont="1" applyAlignment="1">
      <alignment horizontal="right"/>
    </xf>
    <xf numFmtId="16" fontId="12" fillId="0" borderId="0" xfId="0" applyNumberFormat="1" applyFont="1" applyAlignment="1">
      <alignment horizontal="right" vertical="top"/>
    </xf>
    <xf numFmtId="0" fontId="14" fillId="0" borderId="0" xfId="0" applyFont="1" applyAlignment="1">
      <alignment horizontal="center" vertical="top"/>
    </xf>
    <xf numFmtId="0" fontId="27" fillId="0" borderId="0" xfId="0" applyFont="1" applyAlignment="1">
      <alignment horizontal="right" vertical="top"/>
    </xf>
    <xf numFmtId="0" fontId="11" fillId="0" borderId="0" xfId="11" applyFont="1"/>
    <xf numFmtId="0" fontId="13" fillId="0" borderId="0" xfId="11" applyFont="1" applyAlignment="1">
      <alignment wrapText="1"/>
    </xf>
    <xf numFmtId="0" fontId="12" fillId="0" borderId="0" xfId="11" applyFont="1" applyAlignment="1">
      <alignment horizontal="left" vertical="top" wrapText="1"/>
    </xf>
    <xf numFmtId="0" fontId="12" fillId="0" borderId="0" xfId="11" applyFont="1" applyAlignment="1">
      <alignment horizontal="center"/>
    </xf>
    <xf numFmtId="164" fontId="12" fillId="0" borderId="0" xfId="11" applyNumberFormat="1" applyFont="1"/>
    <xf numFmtId="4" fontId="12" fillId="0" borderId="0" xfId="11" applyNumberFormat="1" applyFont="1" applyAlignment="1">
      <alignment vertical="top" wrapText="1"/>
    </xf>
    <xf numFmtId="49" fontId="13" fillId="0" borderId="0" xfId="11" applyNumberFormat="1" applyFont="1" applyAlignment="1">
      <alignment horizontal="right"/>
    </xf>
    <xf numFmtId="0" fontId="30" fillId="0" borderId="0" xfId="11" applyFont="1" applyAlignment="1">
      <alignment wrapText="1"/>
    </xf>
    <xf numFmtId="0" fontId="12" fillId="0" borderId="1" xfId="11" applyFont="1" applyBorder="1" applyAlignment="1">
      <alignment horizontal="right" vertical="top"/>
    </xf>
    <xf numFmtId="0" fontId="12" fillId="0" borderId="1" xfId="11" applyFont="1" applyBorder="1" applyAlignment="1">
      <alignment wrapText="1"/>
    </xf>
    <xf numFmtId="0" fontId="12" fillId="0" borderId="1" xfId="11" applyFont="1" applyBorder="1" applyAlignment="1">
      <alignment horizontal="right"/>
    </xf>
    <xf numFmtId="169" fontId="12" fillId="0" borderId="0" xfId="1" applyNumberFormat="1" applyFont="1" applyAlignment="1">
      <alignment horizontal="right"/>
    </xf>
    <xf numFmtId="169" fontId="12" fillId="0" borderId="0" xfId="1" applyNumberFormat="1" applyFont="1"/>
    <xf numFmtId="169" fontId="12" fillId="0" borderId="0" xfId="1" applyNumberFormat="1" applyFont="1" applyFill="1" applyBorder="1" applyAlignment="1" applyProtection="1">
      <alignment horizontal="right"/>
    </xf>
    <xf numFmtId="169" fontId="12" fillId="0" borderId="0" xfId="1" applyNumberFormat="1" applyFont="1" applyFill="1" applyBorder="1" applyAlignment="1" applyProtection="1"/>
    <xf numFmtId="169" fontId="12" fillId="0" borderId="0" xfId="1" applyNumberFormat="1" applyFont="1" applyBorder="1"/>
    <xf numFmtId="169" fontId="12" fillId="0" borderId="1" xfId="1" applyNumberFormat="1" applyFont="1" applyBorder="1" applyAlignment="1">
      <alignment horizontal="right"/>
    </xf>
    <xf numFmtId="169" fontId="12" fillId="0" borderId="1" xfId="1" applyNumberFormat="1" applyFont="1" applyBorder="1"/>
    <xf numFmtId="169" fontId="12" fillId="0" borderId="0" xfId="1" applyNumberFormat="1" applyFont="1" applyBorder="1" applyAlignment="1">
      <alignment horizontal="right"/>
    </xf>
    <xf numFmtId="0" fontId="12" fillId="0" borderId="0" xfId="34" applyFont="1" applyAlignment="1">
      <alignment vertical="top" wrapText="1"/>
    </xf>
    <xf numFmtId="0" fontId="12" fillId="0" borderId="0" xfId="34" applyFont="1" applyAlignment="1">
      <alignment horizontal="right"/>
    </xf>
    <xf numFmtId="164" fontId="12" fillId="0" borderId="0" xfId="12" applyFont="1" applyFill="1" applyAlignment="1" applyProtection="1">
      <alignment horizontal="right"/>
    </xf>
    <xf numFmtId="0" fontId="12" fillId="0" borderId="0" xfId="34" applyFont="1"/>
    <xf numFmtId="0" fontId="12" fillId="0" borderId="1" xfId="34" applyFont="1" applyBorder="1" applyAlignment="1">
      <alignment vertical="top" wrapText="1"/>
    </xf>
    <xf numFmtId="0" fontId="12" fillId="0" borderId="1" xfId="34" applyFont="1" applyBorder="1"/>
    <xf numFmtId="0" fontId="12" fillId="0" borderId="1" xfId="34" applyFont="1" applyBorder="1" applyAlignment="1">
      <alignment horizontal="right"/>
    </xf>
    <xf numFmtId="0" fontId="12" fillId="0" borderId="0" xfId="34" applyFont="1" applyAlignment="1">
      <alignment horizontal="left" vertical="top" wrapText="1"/>
    </xf>
    <xf numFmtId="0" fontId="12" fillId="0" borderId="0" xfId="3" applyFont="1" applyAlignment="1">
      <alignment horizontal="left" vertical="top" wrapText="1"/>
    </xf>
    <xf numFmtId="0" fontId="23" fillId="0" borderId="0" xfId="0" applyFont="1" applyAlignment="1">
      <alignment vertical="top" wrapText="1"/>
    </xf>
    <xf numFmtId="0" fontId="23" fillId="0" borderId="0" xfId="0" applyFont="1" applyAlignment="1">
      <alignment horizontal="right" wrapText="1"/>
    </xf>
    <xf numFmtId="0" fontId="27" fillId="0" borderId="0" xfId="0" applyFont="1" applyAlignment="1">
      <alignment vertical="top" wrapText="1"/>
    </xf>
  </cellXfs>
  <cellStyles count="35">
    <cellStyle name="A4 Small 210 x 297 mm" xfId="26" xr:uid="{00000000-0005-0000-0000-000000000000}"/>
    <cellStyle name="Comma 2" xfId="7" xr:uid="{00000000-0005-0000-0000-000001000000}"/>
    <cellStyle name="Comma 2 2" xfId="20" xr:uid="{00000000-0005-0000-0000-000002000000}"/>
    <cellStyle name="kolona A" xfId="8" xr:uid="{00000000-0005-0000-0000-000004000000}"/>
    <cellStyle name="kolona B" xfId="9" xr:uid="{00000000-0005-0000-0000-000005000000}"/>
    <cellStyle name="kolona C" xfId="27" xr:uid="{00000000-0005-0000-0000-000006000000}"/>
    <cellStyle name="kolona D" xfId="28" xr:uid="{00000000-0005-0000-0000-000007000000}"/>
    <cellStyle name="kolona E" xfId="30" xr:uid="{00000000-0005-0000-0000-000008000000}"/>
    <cellStyle name="kolona F" xfId="29" xr:uid="{00000000-0005-0000-0000-000009000000}"/>
    <cellStyle name="kolona G" xfId="31" xr:uid="{00000000-0005-0000-0000-00000A000000}"/>
    <cellStyle name="Normal 14" xfId="21" xr:uid="{00000000-0005-0000-0000-00000C000000}"/>
    <cellStyle name="Normal 17" xfId="22" xr:uid="{00000000-0005-0000-0000-00000D000000}"/>
    <cellStyle name="Normal 19" xfId="2" xr:uid="{00000000-0005-0000-0000-00000E000000}"/>
    <cellStyle name="Normal 2" xfId="3" xr:uid="{00000000-0005-0000-0000-00000F000000}"/>
    <cellStyle name="Normal 2 2" xfId="10" xr:uid="{00000000-0005-0000-0000-000010000000}"/>
    <cellStyle name="Normal 2 2 2" xfId="19" xr:uid="{00000000-0005-0000-0000-000011000000}"/>
    <cellStyle name="Normal 2 20" xfId="16" xr:uid="{00000000-0005-0000-0000-000012000000}"/>
    <cellStyle name="Normal 2 5" xfId="23" xr:uid="{00000000-0005-0000-0000-000013000000}"/>
    <cellStyle name="Normal 28" xfId="32" xr:uid="{00000000-0005-0000-0000-000014000000}"/>
    <cellStyle name="Normal 4" xfId="34" xr:uid="{00000000-0005-0000-0000-000015000000}"/>
    <cellStyle name="Normal 6" xfId="6" xr:uid="{00000000-0005-0000-0000-000016000000}"/>
    <cellStyle name="Normal_TROŠKOVNIK - KAM - ŽUTO" xfId="13" xr:uid="{00000000-0005-0000-0000-000018000000}"/>
    <cellStyle name="Normal_Troskovnik_Ikea" xfId="25" xr:uid="{00000000-0005-0000-0000-000017000000}"/>
    <cellStyle name="Normalno" xfId="0" builtinId="0"/>
    <cellStyle name="Normalno 11" xfId="24" xr:uid="{00000000-0005-0000-0000-000019000000}"/>
    <cellStyle name="Normalno 2" xfId="11" xr:uid="{00000000-0005-0000-0000-00001A000000}"/>
    <cellStyle name="Normalno 2 2" xfId="18" xr:uid="{00000000-0005-0000-0000-00001B000000}"/>
    <cellStyle name="Normalno 3" xfId="17" xr:uid="{00000000-0005-0000-0000-00001C000000}"/>
    <cellStyle name="Normalno 7" xfId="14" xr:uid="{00000000-0005-0000-0000-00001D000000}"/>
    <cellStyle name="Normalno 7 2" xfId="33" xr:uid="{00000000-0005-0000-0000-00001E000000}"/>
    <cellStyle name="Obično_Popis radova 001.0107-2005a - Elektrokolenko d.o.o VAŽNO i ZADNJE" xfId="4" xr:uid="{00000000-0005-0000-0000-00001F000000}"/>
    <cellStyle name="Stil 1" xfId="15" xr:uid="{00000000-0005-0000-0000-000020000000}"/>
    <cellStyle name="Style 1" xfId="5" xr:uid="{00000000-0005-0000-0000-000021000000}"/>
    <cellStyle name="Valuta" xfId="1" builtinId="4"/>
    <cellStyle name="Valuta 2" xfId="12"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552450</xdr:colOff>
          <xdr:row>6</xdr:row>
          <xdr:rowOff>104775</xdr:rowOff>
        </xdr:to>
        <xdr:sp macro="" textlink="">
          <xdr:nvSpPr>
            <xdr:cNvPr id="23555" name="Object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48"/>
  <sheetViews>
    <sheetView view="pageBreakPreview" zoomScaleNormal="100" zoomScaleSheetLayoutView="100" workbookViewId="0">
      <selection activeCell="B19" sqref="B19"/>
    </sheetView>
  </sheetViews>
  <sheetFormatPr defaultColWidth="19" defaultRowHeight="13.15"/>
  <cols>
    <col min="1" max="1" width="21.1328125" style="54" customWidth="1"/>
    <col min="2" max="2" width="50.86328125" style="55" bestFit="1" customWidth="1"/>
    <col min="3" max="3" width="15.59765625" style="40" customWidth="1"/>
    <col min="4" max="4" width="19" style="40"/>
    <col min="5" max="256" width="19" style="41"/>
    <col min="257" max="257" width="21.1328125" style="41" customWidth="1"/>
    <col min="258" max="258" width="50.86328125" style="41" bestFit="1" customWidth="1"/>
    <col min="259" max="512" width="19" style="41"/>
    <col min="513" max="513" width="21.1328125" style="41" customWidth="1"/>
    <col min="514" max="514" width="50.86328125" style="41" bestFit="1" customWidth="1"/>
    <col min="515" max="768" width="19" style="41"/>
    <col min="769" max="769" width="21.1328125" style="41" customWidth="1"/>
    <col min="770" max="770" width="50.86328125" style="41" bestFit="1" customWidth="1"/>
    <col min="771" max="1024" width="19" style="41"/>
    <col min="1025" max="1025" width="21.1328125" style="41" customWidth="1"/>
    <col min="1026" max="1026" width="50.86328125" style="41" bestFit="1" customWidth="1"/>
    <col min="1027" max="1280" width="19" style="41"/>
    <col min="1281" max="1281" width="21.1328125" style="41" customWidth="1"/>
    <col min="1282" max="1282" width="50.86328125" style="41" bestFit="1" customWidth="1"/>
    <col min="1283" max="1536" width="19" style="41"/>
    <col min="1537" max="1537" width="21.1328125" style="41" customWidth="1"/>
    <col min="1538" max="1538" width="50.86328125" style="41" bestFit="1" customWidth="1"/>
    <col min="1539" max="1792" width="19" style="41"/>
    <col min="1793" max="1793" width="21.1328125" style="41" customWidth="1"/>
    <col min="1794" max="1794" width="50.86328125" style="41" bestFit="1" customWidth="1"/>
    <col min="1795" max="2048" width="19" style="41"/>
    <col min="2049" max="2049" width="21.1328125" style="41" customWidth="1"/>
    <col min="2050" max="2050" width="50.86328125" style="41" bestFit="1" customWidth="1"/>
    <col min="2051" max="2304" width="19" style="41"/>
    <col min="2305" max="2305" width="21.1328125" style="41" customWidth="1"/>
    <col min="2306" max="2306" width="50.86328125" style="41" bestFit="1" customWidth="1"/>
    <col min="2307" max="2560" width="19" style="41"/>
    <col min="2561" max="2561" width="21.1328125" style="41" customWidth="1"/>
    <col min="2562" max="2562" width="50.86328125" style="41" bestFit="1" customWidth="1"/>
    <col min="2563" max="2816" width="19" style="41"/>
    <col min="2817" max="2817" width="21.1328125" style="41" customWidth="1"/>
    <col min="2818" max="2818" width="50.86328125" style="41" bestFit="1" customWidth="1"/>
    <col min="2819" max="3072" width="19" style="41"/>
    <col min="3073" max="3073" width="21.1328125" style="41" customWidth="1"/>
    <col min="3074" max="3074" width="50.86328125" style="41" bestFit="1" customWidth="1"/>
    <col min="3075" max="3328" width="19" style="41"/>
    <col min="3329" max="3329" width="21.1328125" style="41" customWidth="1"/>
    <col min="3330" max="3330" width="50.86328125" style="41" bestFit="1" customWidth="1"/>
    <col min="3331" max="3584" width="19" style="41"/>
    <col min="3585" max="3585" width="21.1328125" style="41" customWidth="1"/>
    <col min="3586" max="3586" width="50.86328125" style="41" bestFit="1" customWidth="1"/>
    <col min="3587" max="3840" width="19" style="41"/>
    <col min="3841" max="3841" width="21.1328125" style="41" customWidth="1"/>
    <col min="3842" max="3842" width="50.86328125" style="41" bestFit="1" customWidth="1"/>
    <col min="3843" max="4096" width="19" style="41"/>
    <col min="4097" max="4097" width="21.1328125" style="41" customWidth="1"/>
    <col min="4098" max="4098" width="50.86328125" style="41" bestFit="1" customWidth="1"/>
    <col min="4099" max="4352" width="19" style="41"/>
    <col min="4353" max="4353" width="21.1328125" style="41" customWidth="1"/>
    <col min="4354" max="4354" width="50.86328125" style="41" bestFit="1" customWidth="1"/>
    <col min="4355" max="4608" width="19" style="41"/>
    <col min="4609" max="4609" width="21.1328125" style="41" customWidth="1"/>
    <col min="4610" max="4610" width="50.86328125" style="41" bestFit="1" customWidth="1"/>
    <col min="4611" max="4864" width="19" style="41"/>
    <col min="4865" max="4865" width="21.1328125" style="41" customWidth="1"/>
    <col min="4866" max="4866" width="50.86328125" style="41" bestFit="1" customWidth="1"/>
    <col min="4867" max="5120" width="19" style="41"/>
    <col min="5121" max="5121" width="21.1328125" style="41" customWidth="1"/>
    <col min="5122" max="5122" width="50.86328125" style="41" bestFit="1" customWidth="1"/>
    <col min="5123" max="5376" width="19" style="41"/>
    <col min="5377" max="5377" width="21.1328125" style="41" customWidth="1"/>
    <col min="5378" max="5378" width="50.86328125" style="41" bestFit="1" customWidth="1"/>
    <col min="5379" max="5632" width="19" style="41"/>
    <col min="5633" max="5633" width="21.1328125" style="41" customWidth="1"/>
    <col min="5634" max="5634" width="50.86328125" style="41" bestFit="1" customWidth="1"/>
    <col min="5635" max="5888" width="19" style="41"/>
    <col min="5889" max="5889" width="21.1328125" style="41" customWidth="1"/>
    <col min="5890" max="5890" width="50.86328125" style="41" bestFit="1" customWidth="1"/>
    <col min="5891" max="6144" width="19" style="41"/>
    <col min="6145" max="6145" width="21.1328125" style="41" customWidth="1"/>
    <col min="6146" max="6146" width="50.86328125" style="41" bestFit="1" customWidth="1"/>
    <col min="6147" max="6400" width="19" style="41"/>
    <col min="6401" max="6401" width="21.1328125" style="41" customWidth="1"/>
    <col min="6402" max="6402" width="50.86328125" style="41" bestFit="1" customWidth="1"/>
    <col min="6403" max="6656" width="19" style="41"/>
    <col min="6657" max="6657" width="21.1328125" style="41" customWidth="1"/>
    <col min="6658" max="6658" width="50.86328125" style="41" bestFit="1" customWidth="1"/>
    <col min="6659" max="6912" width="19" style="41"/>
    <col min="6913" max="6913" width="21.1328125" style="41" customWidth="1"/>
    <col min="6914" max="6914" width="50.86328125" style="41" bestFit="1" customWidth="1"/>
    <col min="6915" max="7168" width="19" style="41"/>
    <col min="7169" max="7169" width="21.1328125" style="41" customWidth="1"/>
    <col min="7170" max="7170" width="50.86328125" style="41" bestFit="1" customWidth="1"/>
    <col min="7171" max="7424" width="19" style="41"/>
    <col min="7425" max="7425" width="21.1328125" style="41" customWidth="1"/>
    <col min="7426" max="7426" width="50.86328125" style="41" bestFit="1" customWidth="1"/>
    <col min="7427" max="7680" width="19" style="41"/>
    <col min="7681" max="7681" width="21.1328125" style="41" customWidth="1"/>
    <col min="7682" max="7682" width="50.86328125" style="41" bestFit="1" customWidth="1"/>
    <col min="7683" max="7936" width="19" style="41"/>
    <col min="7937" max="7937" width="21.1328125" style="41" customWidth="1"/>
    <col min="7938" max="7938" width="50.86328125" style="41" bestFit="1" customWidth="1"/>
    <col min="7939" max="8192" width="19" style="41"/>
    <col min="8193" max="8193" width="21.1328125" style="41" customWidth="1"/>
    <col min="8194" max="8194" width="50.86328125" style="41" bestFit="1" customWidth="1"/>
    <col min="8195" max="8448" width="19" style="41"/>
    <col min="8449" max="8449" width="21.1328125" style="41" customWidth="1"/>
    <col min="8450" max="8450" width="50.86328125" style="41" bestFit="1" customWidth="1"/>
    <col min="8451" max="8704" width="19" style="41"/>
    <col min="8705" max="8705" width="21.1328125" style="41" customWidth="1"/>
    <col min="8706" max="8706" width="50.86328125" style="41" bestFit="1" customWidth="1"/>
    <col min="8707" max="8960" width="19" style="41"/>
    <col min="8961" max="8961" width="21.1328125" style="41" customWidth="1"/>
    <col min="8962" max="8962" width="50.86328125" style="41" bestFit="1" customWidth="1"/>
    <col min="8963" max="9216" width="19" style="41"/>
    <col min="9217" max="9217" width="21.1328125" style="41" customWidth="1"/>
    <col min="9218" max="9218" width="50.86328125" style="41" bestFit="1" customWidth="1"/>
    <col min="9219" max="9472" width="19" style="41"/>
    <col min="9473" max="9473" width="21.1328125" style="41" customWidth="1"/>
    <col min="9474" max="9474" width="50.86328125" style="41" bestFit="1" customWidth="1"/>
    <col min="9475" max="9728" width="19" style="41"/>
    <col min="9729" max="9729" width="21.1328125" style="41" customWidth="1"/>
    <col min="9730" max="9730" width="50.86328125" style="41" bestFit="1" customWidth="1"/>
    <col min="9731" max="9984" width="19" style="41"/>
    <col min="9985" max="9985" width="21.1328125" style="41" customWidth="1"/>
    <col min="9986" max="9986" width="50.86328125" style="41" bestFit="1" customWidth="1"/>
    <col min="9987" max="10240" width="19" style="41"/>
    <col min="10241" max="10241" width="21.1328125" style="41" customWidth="1"/>
    <col min="10242" max="10242" width="50.86328125" style="41" bestFit="1" customWidth="1"/>
    <col min="10243" max="10496" width="19" style="41"/>
    <col min="10497" max="10497" width="21.1328125" style="41" customWidth="1"/>
    <col min="10498" max="10498" width="50.86328125" style="41" bestFit="1" customWidth="1"/>
    <col min="10499" max="10752" width="19" style="41"/>
    <col min="10753" max="10753" width="21.1328125" style="41" customWidth="1"/>
    <col min="10754" max="10754" width="50.86328125" style="41" bestFit="1" customWidth="1"/>
    <col min="10755" max="11008" width="19" style="41"/>
    <col min="11009" max="11009" width="21.1328125" style="41" customWidth="1"/>
    <col min="11010" max="11010" width="50.86328125" style="41" bestFit="1" customWidth="1"/>
    <col min="11011" max="11264" width="19" style="41"/>
    <col min="11265" max="11265" width="21.1328125" style="41" customWidth="1"/>
    <col min="11266" max="11266" width="50.86328125" style="41" bestFit="1" customWidth="1"/>
    <col min="11267" max="11520" width="19" style="41"/>
    <col min="11521" max="11521" width="21.1328125" style="41" customWidth="1"/>
    <col min="11522" max="11522" width="50.86328125" style="41" bestFit="1" customWidth="1"/>
    <col min="11523" max="11776" width="19" style="41"/>
    <col min="11777" max="11777" width="21.1328125" style="41" customWidth="1"/>
    <col min="11778" max="11778" width="50.86328125" style="41" bestFit="1" customWidth="1"/>
    <col min="11779" max="12032" width="19" style="41"/>
    <col min="12033" max="12033" width="21.1328125" style="41" customWidth="1"/>
    <col min="12034" max="12034" width="50.86328125" style="41" bestFit="1" customWidth="1"/>
    <col min="12035" max="12288" width="19" style="41"/>
    <col min="12289" max="12289" width="21.1328125" style="41" customWidth="1"/>
    <col min="12290" max="12290" width="50.86328125" style="41" bestFit="1" customWidth="1"/>
    <col min="12291" max="12544" width="19" style="41"/>
    <col min="12545" max="12545" width="21.1328125" style="41" customWidth="1"/>
    <col min="12546" max="12546" width="50.86328125" style="41" bestFit="1" customWidth="1"/>
    <col min="12547" max="12800" width="19" style="41"/>
    <col min="12801" max="12801" width="21.1328125" style="41" customWidth="1"/>
    <col min="12802" max="12802" width="50.86328125" style="41" bestFit="1" customWidth="1"/>
    <col min="12803" max="13056" width="19" style="41"/>
    <col min="13057" max="13057" width="21.1328125" style="41" customWidth="1"/>
    <col min="13058" max="13058" width="50.86328125" style="41" bestFit="1" customWidth="1"/>
    <col min="13059" max="13312" width="19" style="41"/>
    <col min="13313" max="13313" width="21.1328125" style="41" customWidth="1"/>
    <col min="13314" max="13314" width="50.86328125" style="41" bestFit="1" customWidth="1"/>
    <col min="13315" max="13568" width="19" style="41"/>
    <col min="13569" max="13569" width="21.1328125" style="41" customWidth="1"/>
    <col min="13570" max="13570" width="50.86328125" style="41" bestFit="1" customWidth="1"/>
    <col min="13571" max="13824" width="19" style="41"/>
    <col min="13825" max="13825" width="21.1328125" style="41" customWidth="1"/>
    <col min="13826" max="13826" width="50.86328125" style="41" bestFit="1" customWidth="1"/>
    <col min="13827" max="14080" width="19" style="41"/>
    <col min="14081" max="14081" width="21.1328125" style="41" customWidth="1"/>
    <col min="14082" max="14082" width="50.86328125" style="41" bestFit="1" customWidth="1"/>
    <col min="14083" max="14336" width="19" style="41"/>
    <col min="14337" max="14337" width="21.1328125" style="41" customWidth="1"/>
    <col min="14338" max="14338" width="50.86328125" style="41" bestFit="1" customWidth="1"/>
    <col min="14339" max="14592" width="19" style="41"/>
    <col min="14593" max="14593" width="21.1328125" style="41" customWidth="1"/>
    <col min="14594" max="14594" width="50.86328125" style="41" bestFit="1" customWidth="1"/>
    <col min="14595" max="14848" width="19" style="41"/>
    <col min="14849" max="14849" width="21.1328125" style="41" customWidth="1"/>
    <col min="14850" max="14850" width="50.86328125" style="41" bestFit="1" customWidth="1"/>
    <col min="14851" max="15104" width="19" style="41"/>
    <col min="15105" max="15105" width="21.1328125" style="41" customWidth="1"/>
    <col min="15106" max="15106" width="50.86328125" style="41" bestFit="1" customWidth="1"/>
    <col min="15107" max="15360" width="19" style="41"/>
    <col min="15361" max="15361" width="21.1328125" style="41" customWidth="1"/>
    <col min="15362" max="15362" width="50.86328125" style="41" bestFit="1" customWidth="1"/>
    <col min="15363" max="15616" width="19" style="41"/>
    <col min="15617" max="15617" width="21.1328125" style="41" customWidth="1"/>
    <col min="15618" max="15618" width="50.86328125" style="41" bestFit="1" customWidth="1"/>
    <col min="15619" max="15872" width="19" style="41"/>
    <col min="15873" max="15873" width="21.1328125" style="41" customWidth="1"/>
    <col min="15874" max="15874" width="50.86328125" style="41" bestFit="1" customWidth="1"/>
    <col min="15875" max="16128" width="19" style="41"/>
    <col min="16129" max="16129" width="21.1328125" style="41" customWidth="1"/>
    <col min="16130" max="16130" width="50.86328125" style="41" bestFit="1" customWidth="1"/>
    <col min="16131" max="16384" width="19" style="41"/>
  </cols>
  <sheetData>
    <row r="1" spans="1:7">
      <c r="A1" s="38"/>
      <c r="B1" s="39"/>
    </row>
    <row r="2" spans="1:7">
      <c r="A2" s="38"/>
      <c r="B2" s="39"/>
    </row>
    <row r="3" spans="1:7">
      <c r="A3" s="38"/>
      <c r="B3" s="39"/>
    </row>
    <row r="4" spans="1:7">
      <c r="A4" s="38"/>
      <c r="B4" s="39"/>
    </row>
    <row r="5" spans="1:7">
      <c r="A5" s="38"/>
      <c r="B5" s="39"/>
    </row>
    <row r="6" spans="1:7">
      <c r="A6" s="38"/>
      <c r="B6" s="39"/>
    </row>
    <row r="7" spans="1:7">
      <c r="A7" s="38"/>
      <c r="B7" s="39"/>
    </row>
    <row r="8" spans="1:7">
      <c r="A8" s="38"/>
      <c r="B8" s="39"/>
    </row>
    <row r="9" spans="1:7">
      <c r="A9" s="38"/>
      <c r="B9" s="39"/>
    </row>
    <row r="10" spans="1:7">
      <c r="A10" s="38"/>
      <c r="B10" s="39"/>
    </row>
    <row r="11" spans="1:7">
      <c r="A11" s="38"/>
      <c r="B11" s="39"/>
    </row>
    <row r="12" spans="1:7">
      <c r="A12" s="38"/>
      <c r="B12" s="39"/>
    </row>
    <row r="13" spans="1:7">
      <c r="A13" s="38"/>
      <c r="B13" s="39"/>
    </row>
    <row r="14" spans="1:7">
      <c r="A14" s="38"/>
      <c r="B14" s="39"/>
    </row>
    <row r="15" spans="1:7" ht="26.25">
      <c r="A15" s="42" t="s">
        <v>77</v>
      </c>
      <c r="B15" s="79" t="s">
        <v>128</v>
      </c>
    </row>
    <row r="16" spans="1:7" s="40" customFormat="1">
      <c r="A16" s="42"/>
      <c r="B16" s="43"/>
      <c r="E16" s="41"/>
      <c r="F16" s="41"/>
      <c r="G16" s="41"/>
    </row>
    <row r="17" spans="1:7" s="40" customFormat="1">
      <c r="A17" s="42" t="s">
        <v>78</v>
      </c>
      <c r="B17" s="79" t="s">
        <v>129</v>
      </c>
      <c r="E17" s="41"/>
      <c r="F17" s="41"/>
      <c r="G17" s="41"/>
    </row>
    <row r="18" spans="1:7" s="40" customFormat="1">
      <c r="A18" s="42"/>
      <c r="B18" s="43"/>
      <c r="E18" s="41"/>
      <c r="F18" s="41"/>
      <c r="G18" s="41"/>
    </row>
    <row r="19" spans="1:7" s="40" customFormat="1" ht="26.25">
      <c r="A19" s="42" t="s">
        <v>79</v>
      </c>
      <c r="B19" s="43" t="s">
        <v>185</v>
      </c>
      <c r="E19" s="41"/>
      <c r="F19" s="41"/>
      <c r="G19" s="41"/>
    </row>
    <row r="20" spans="1:7" s="40" customFormat="1">
      <c r="A20" s="42"/>
      <c r="B20" s="43"/>
      <c r="E20" s="41"/>
      <c r="F20" s="41"/>
      <c r="G20" s="41"/>
    </row>
    <row r="21" spans="1:7" s="40" customFormat="1" ht="12.75" customHeight="1">
      <c r="A21" s="42" t="s">
        <v>80</v>
      </c>
      <c r="B21" s="79" t="s">
        <v>183</v>
      </c>
      <c r="E21" s="41"/>
      <c r="F21" s="41"/>
      <c r="G21" s="41"/>
    </row>
    <row r="22" spans="1:7" s="40" customFormat="1">
      <c r="A22" s="42"/>
      <c r="B22" s="44"/>
      <c r="E22" s="41"/>
      <c r="F22" s="41"/>
      <c r="G22" s="41"/>
    </row>
    <row r="23" spans="1:7" s="40" customFormat="1" ht="39.4">
      <c r="A23" s="42" t="s">
        <v>81</v>
      </c>
      <c r="B23" s="79" t="s">
        <v>130</v>
      </c>
      <c r="E23" s="41"/>
      <c r="F23" s="41"/>
      <c r="G23" s="41"/>
    </row>
    <row r="24" spans="1:7" s="40" customFormat="1" ht="13.5" thickBot="1">
      <c r="A24" s="45"/>
      <c r="B24" s="65"/>
      <c r="E24" s="41"/>
      <c r="F24" s="41"/>
      <c r="G24" s="41"/>
    </row>
    <row r="25" spans="1:7" s="40" customFormat="1">
      <c r="A25" s="42"/>
      <c r="B25" s="47"/>
      <c r="E25" s="41"/>
      <c r="F25" s="41"/>
      <c r="G25" s="41"/>
    </row>
    <row r="26" spans="1:7" s="40" customFormat="1" ht="46.5">
      <c r="A26" s="42" t="s">
        <v>82</v>
      </c>
      <c r="B26" s="48" t="s">
        <v>89</v>
      </c>
      <c r="E26" s="41"/>
      <c r="F26" s="41"/>
      <c r="G26" s="41"/>
    </row>
    <row r="27" spans="1:7" s="40" customFormat="1" ht="12.75" customHeight="1">
      <c r="A27" s="42" t="s">
        <v>83</v>
      </c>
      <c r="B27" s="43" t="s">
        <v>131</v>
      </c>
      <c r="E27" s="41"/>
      <c r="F27" s="41"/>
      <c r="G27" s="41"/>
    </row>
    <row r="28" spans="1:7" s="40" customFormat="1" ht="13.5" thickBot="1">
      <c r="A28" s="45"/>
      <c r="B28" s="46"/>
      <c r="E28" s="41"/>
      <c r="F28" s="41"/>
      <c r="G28" s="41"/>
    </row>
    <row r="29" spans="1:7" s="40" customFormat="1">
      <c r="A29" s="42"/>
      <c r="B29" s="49"/>
      <c r="E29" s="41"/>
      <c r="F29" s="41"/>
      <c r="G29" s="41"/>
    </row>
    <row r="30" spans="1:7" s="40" customFormat="1">
      <c r="A30" s="42" t="s">
        <v>84</v>
      </c>
      <c r="B30" s="43" t="s">
        <v>72</v>
      </c>
      <c r="E30" s="41"/>
      <c r="F30" s="41"/>
      <c r="G30" s="41"/>
    </row>
    <row r="31" spans="1:7" s="40" customFormat="1" ht="12.75" customHeight="1">
      <c r="A31" s="42"/>
      <c r="B31" s="43" t="s">
        <v>73</v>
      </c>
      <c r="E31" s="41"/>
      <c r="F31" s="41"/>
      <c r="G31" s="41"/>
    </row>
    <row r="32" spans="1:7" ht="12.75" customHeight="1">
      <c r="A32" s="42"/>
      <c r="B32" s="43" t="s">
        <v>74</v>
      </c>
    </row>
    <row r="33" spans="1:2">
      <c r="A33" s="42"/>
      <c r="B33" s="50"/>
    </row>
    <row r="34" spans="1:2">
      <c r="A34" s="42" t="s">
        <v>85</v>
      </c>
      <c r="B34" s="103" t="s">
        <v>132</v>
      </c>
    </row>
    <row r="35" spans="1:2">
      <c r="A35" s="42"/>
      <c r="B35" s="50"/>
    </row>
    <row r="36" spans="1:2">
      <c r="A36" s="42"/>
      <c r="B36" s="50"/>
    </row>
    <row r="37" spans="1:2">
      <c r="A37" s="42" t="s">
        <v>86</v>
      </c>
      <c r="B37" s="50" t="s">
        <v>97</v>
      </c>
    </row>
    <row r="38" spans="1:2">
      <c r="A38" s="42" t="s">
        <v>100</v>
      </c>
      <c r="B38" s="50" t="s">
        <v>101</v>
      </c>
    </row>
    <row r="39" spans="1:2">
      <c r="A39" s="42"/>
      <c r="B39" s="50" t="s">
        <v>102</v>
      </c>
    </row>
    <row r="40" spans="1:2">
      <c r="A40" s="42"/>
      <c r="B40" s="50"/>
    </row>
    <row r="41" spans="1:2">
      <c r="A41" s="104" t="s">
        <v>111</v>
      </c>
      <c r="B41" s="50" t="s">
        <v>97</v>
      </c>
    </row>
    <row r="42" spans="1:2">
      <c r="A42" s="42"/>
      <c r="B42" s="50"/>
    </row>
    <row r="43" spans="1:2">
      <c r="A43" s="42" t="s">
        <v>87</v>
      </c>
      <c r="B43" s="50" t="s">
        <v>184</v>
      </c>
    </row>
    <row r="44" spans="1:2">
      <c r="A44" s="51"/>
      <c r="B44" s="51"/>
    </row>
    <row r="45" spans="1:2">
      <c r="A45" s="52"/>
      <c r="B45" s="53"/>
    </row>
    <row r="46" spans="1:2">
      <c r="A46" s="51"/>
      <c r="B46" s="51"/>
    </row>
    <row r="47" spans="1:2">
      <c r="A47" s="52"/>
      <c r="B47" s="52"/>
    </row>
    <row r="48" spans="1:2">
      <c r="A48" s="38"/>
      <c r="B48" s="38"/>
    </row>
  </sheetData>
  <pageMargins left="0.7" right="0.7" top="0.75" bottom="0.75" header="0.3" footer="0.3"/>
  <pageSetup paperSize="9" orientation="portrait" horizontalDpi="4294967293" r:id="rId1"/>
  <drawing r:id="rId2"/>
  <legacyDrawing r:id="rId3"/>
  <oleObjects>
    <mc:AlternateContent xmlns:mc="http://schemas.openxmlformats.org/markup-compatibility/2006">
      <mc:Choice Requires="x14">
        <oleObject progId="Word.Document.12" shapeId="23555" r:id="rId4">
          <objectPr defaultSize="0" r:id="rId5">
            <anchor moveWithCells="1">
              <from>
                <xdr:col>0</xdr:col>
                <xdr:colOff>0</xdr:colOff>
                <xdr:row>0</xdr:row>
                <xdr:rowOff>0</xdr:rowOff>
              </from>
              <to>
                <xdr:col>2</xdr:col>
                <xdr:colOff>552450</xdr:colOff>
                <xdr:row>6</xdr:row>
                <xdr:rowOff>104775</xdr:rowOff>
              </to>
            </anchor>
          </objectPr>
        </oleObject>
      </mc:Choice>
      <mc:Fallback>
        <oleObject progId="Word.Document.12" shapeId="2355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18"/>
  <sheetViews>
    <sheetView view="pageBreakPreview" zoomScaleNormal="100" zoomScaleSheetLayoutView="100" workbookViewId="0">
      <selection activeCell="B8" sqref="B8"/>
    </sheetView>
  </sheetViews>
  <sheetFormatPr defaultRowHeight="12.75"/>
  <cols>
    <col min="1" max="1" width="4" style="25" customWidth="1"/>
    <col min="2" max="2" width="79.3984375" style="26" customWidth="1"/>
    <col min="3" max="3" width="4.265625" style="24" customWidth="1"/>
    <col min="4" max="4" width="5.59765625" style="27" customWidth="1"/>
    <col min="5" max="5" width="7.265625" style="27" customWidth="1"/>
    <col min="6" max="8" width="9.1328125" style="24"/>
    <col min="9" max="9" width="37.73046875" style="24" customWidth="1"/>
    <col min="10" max="256" width="9.1328125" style="24"/>
    <col min="257" max="257" width="4" style="24" customWidth="1"/>
    <col min="258" max="258" width="79.3984375" style="24" customWidth="1"/>
    <col min="259" max="259" width="4.265625" style="24" customWidth="1"/>
    <col min="260" max="260" width="5.59765625" style="24" customWidth="1"/>
    <col min="261" max="261" width="7.265625" style="24" customWidth="1"/>
    <col min="262" max="264" width="9.1328125" style="24"/>
    <col min="265" max="265" width="37.73046875" style="24" customWidth="1"/>
    <col min="266" max="512" width="9.1328125" style="24"/>
    <col min="513" max="513" width="4" style="24" customWidth="1"/>
    <col min="514" max="514" width="79.3984375" style="24" customWidth="1"/>
    <col min="515" max="515" width="4.265625" style="24" customWidth="1"/>
    <col min="516" max="516" width="5.59765625" style="24" customWidth="1"/>
    <col min="517" max="517" width="7.265625" style="24" customWidth="1"/>
    <col min="518" max="520" width="9.1328125" style="24"/>
    <col min="521" max="521" width="37.73046875" style="24" customWidth="1"/>
    <col min="522" max="768" width="9.1328125" style="24"/>
    <col min="769" max="769" width="4" style="24" customWidth="1"/>
    <col min="770" max="770" width="79.3984375" style="24" customWidth="1"/>
    <col min="771" max="771" width="4.265625" style="24" customWidth="1"/>
    <col min="772" max="772" width="5.59765625" style="24" customWidth="1"/>
    <col min="773" max="773" width="7.265625" style="24" customWidth="1"/>
    <col min="774" max="776" width="9.1328125" style="24"/>
    <col min="777" max="777" width="37.73046875" style="24" customWidth="1"/>
    <col min="778" max="1024" width="9.1328125" style="24"/>
    <col min="1025" max="1025" width="4" style="24" customWidth="1"/>
    <col min="1026" max="1026" width="79.3984375" style="24" customWidth="1"/>
    <col min="1027" max="1027" width="4.265625" style="24" customWidth="1"/>
    <col min="1028" max="1028" width="5.59765625" style="24" customWidth="1"/>
    <col min="1029" max="1029" width="7.265625" style="24" customWidth="1"/>
    <col min="1030" max="1032" width="9.1328125" style="24"/>
    <col min="1033" max="1033" width="37.73046875" style="24" customWidth="1"/>
    <col min="1034" max="1280" width="9.1328125" style="24"/>
    <col min="1281" max="1281" width="4" style="24" customWidth="1"/>
    <col min="1282" max="1282" width="79.3984375" style="24" customWidth="1"/>
    <col min="1283" max="1283" width="4.265625" style="24" customWidth="1"/>
    <col min="1284" max="1284" width="5.59765625" style="24" customWidth="1"/>
    <col min="1285" max="1285" width="7.265625" style="24" customWidth="1"/>
    <col min="1286" max="1288" width="9.1328125" style="24"/>
    <col min="1289" max="1289" width="37.73046875" style="24" customWidth="1"/>
    <col min="1290" max="1536" width="9.1328125" style="24"/>
    <col min="1537" max="1537" width="4" style="24" customWidth="1"/>
    <col min="1538" max="1538" width="79.3984375" style="24" customWidth="1"/>
    <col min="1539" max="1539" width="4.265625" style="24" customWidth="1"/>
    <col min="1540" max="1540" width="5.59765625" style="24" customWidth="1"/>
    <col min="1541" max="1541" width="7.265625" style="24" customWidth="1"/>
    <col min="1542" max="1544" width="9.1328125" style="24"/>
    <col min="1545" max="1545" width="37.73046875" style="24" customWidth="1"/>
    <col min="1546" max="1792" width="9.1328125" style="24"/>
    <col min="1793" max="1793" width="4" style="24" customWidth="1"/>
    <col min="1794" max="1794" width="79.3984375" style="24" customWidth="1"/>
    <col min="1795" max="1795" width="4.265625" style="24" customWidth="1"/>
    <col min="1796" max="1796" width="5.59765625" style="24" customWidth="1"/>
    <col min="1797" max="1797" width="7.265625" style="24" customWidth="1"/>
    <col min="1798" max="1800" width="9.1328125" style="24"/>
    <col min="1801" max="1801" width="37.73046875" style="24" customWidth="1"/>
    <col min="1802" max="2048" width="9.1328125" style="24"/>
    <col min="2049" max="2049" width="4" style="24" customWidth="1"/>
    <col min="2050" max="2050" width="79.3984375" style="24" customWidth="1"/>
    <col min="2051" max="2051" width="4.265625" style="24" customWidth="1"/>
    <col min="2052" max="2052" width="5.59765625" style="24" customWidth="1"/>
    <col min="2053" max="2053" width="7.265625" style="24" customWidth="1"/>
    <col min="2054" max="2056" width="9.1328125" style="24"/>
    <col min="2057" max="2057" width="37.73046875" style="24" customWidth="1"/>
    <col min="2058" max="2304" width="9.1328125" style="24"/>
    <col min="2305" max="2305" width="4" style="24" customWidth="1"/>
    <col min="2306" max="2306" width="79.3984375" style="24" customWidth="1"/>
    <col min="2307" max="2307" width="4.265625" style="24" customWidth="1"/>
    <col min="2308" max="2308" width="5.59765625" style="24" customWidth="1"/>
    <col min="2309" max="2309" width="7.265625" style="24" customWidth="1"/>
    <col min="2310" max="2312" width="9.1328125" style="24"/>
    <col min="2313" max="2313" width="37.73046875" style="24" customWidth="1"/>
    <col min="2314" max="2560" width="9.1328125" style="24"/>
    <col min="2561" max="2561" width="4" style="24" customWidth="1"/>
    <col min="2562" max="2562" width="79.3984375" style="24" customWidth="1"/>
    <col min="2563" max="2563" width="4.265625" style="24" customWidth="1"/>
    <col min="2564" max="2564" width="5.59765625" style="24" customWidth="1"/>
    <col min="2565" max="2565" width="7.265625" style="24" customWidth="1"/>
    <col min="2566" max="2568" width="9.1328125" style="24"/>
    <col min="2569" max="2569" width="37.73046875" style="24" customWidth="1"/>
    <col min="2570" max="2816" width="9.1328125" style="24"/>
    <col min="2817" max="2817" width="4" style="24" customWidth="1"/>
    <col min="2818" max="2818" width="79.3984375" style="24" customWidth="1"/>
    <col min="2819" max="2819" width="4.265625" style="24" customWidth="1"/>
    <col min="2820" max="2820" width="5.59765625" style="24" customWidth="1"/>
    <col min="2821" max="2821" width="7.265625" style="24" customWidth="1"/>
    <col min="2822" max="2824" width="9.1328125" style="24"/>
    <col min="2825" max="2825" width="37.73046875" style="24" customWidth="1"/>
    <col min="2826" max="3072" width="9.1328125" style="24"/>
    <col min="3073" max="3073" width="4" style="24" customWidth="1"/>
    <col min="3074" max="3074" width="79.3984375" style="24" customWidth="1"/>
    <col min="3075" max="3075" width="4.265625" style="24" customWidth="1"/>
    <col min="3076" max="3076" width="5.59765625" style="24" customWidth="1"/>
    <col min="3077" max="3077" width="7.265625" style="24" customWidth="1"/>
    <col min="3078" max="3080" width="9.1328125" style="24"/>
    <col min="3081" max="3081" width="37.73046875" style="24" customWidth="1"/>
    <col min="3082" max="3328" width="9.1328125" style="24"/>
    <col min="3329" max="3329" width="4" style="24" customWidth="1"/>
    <col min="3330" max="3330" width="79.3984375" style="24" customWidth="1"/>
    <col min="3331" max="3331" width="4.265625" style="24" customWidth="1"/>
    <col min="3332" max="3332" width="5.59765625" style="24" customWidth="1"/>
    <col min="3333" max="3333" width="7.265625" style="24" customWidth="1"/>
    <col min="3334" max="3336" width="9.1328125" style="24"/>
    <col min="3337" max="3337" width="37.73046875" style="24" customWidth="1"/>
    <col min="3338" max="3584" width="9.1328125" style="24"/>
    <col min="3585" max="3585" width="4" style="24" customWidth="1"/>
    <col min="3586" max="3586" width="79.3984375" style="24" customWidth="1"/>
    <col min="3587" max="3587" width="4.265625" style="24" customWidth="1"/>
    <col min="3588" max="3588" width="5.59765625" style="24" customWidth="1"/>
    <col min="3589" max="3589" width="7.265625" style="24" customWidth="1"/>
    <col min="3590" max="3592" width="9.1328125" style="24"/>
    <col min="3593" max="3593" width="37.73046875" style="24" customWidth="1"/>
    <col min="3594" max="3840" width="9.1328125" style="24"/>
    <col min="3841" max="3841" width="4" style="24" customWidth="1"/>
    <col min="3842" max="3842" width="79.3984375" style="24" customWidth="1"/>
    <col min="3843" max="3843" width="4.265625" style="24" customWidth="1"/>
    <col min="3844" max="3844" width="5.59765625" style="24" customWidth="1"/>
    <col min="3845" max="3845" width="7.265625" style="24" customWidth="1"/>
    <col min="3846" max="3848" width="9.1328125" style="24"/>
    <col min="3849" max="3849" width="37.73046875" style="24" customWidth="1"/>
    <col min="3850" max="4096" width="9.1328125" style="24"/>
    <col min="4097" max="4097" width="4" style="24" customWidth="1"/>
    <col min="4098" max="4098" width="79.3984375" style="24" customWidth="1"/>
    <col min="4099" max="4099" width="4.265625" style="24" customWidth="1"/>
    <col min="4100" max="4100" width="5.59765625" style="24" customWidth="1"/>
    <col min="4101" max="4101" width="7.265625" style="24" customWidth="1"/>
    <col min="4102" max="4104" width="9.1328125" style="24"/>
    <col min="4105" max="4105" width="37.73046875" style="24" customWidth="1"/>
    <col min="4106" max="4352" width="9.1328125" style="24"/>
    <col min="4353" max="4353" width="4" style="24" customWidth="1"/>
    <col min="4354" max="4354" width="79.3984375" style="24" customWidth="1"/>
    <col min="4355" max="4355" width="4.265625" style="24" customWidth="1"/>
    <col min="4356" max="4356" width="5.59765625" style="24" customWidth="1"/>
    <col min="4357" max="4357" width="7.265625" style="24" customWidth="1"/>
    <col min="4358" max="4360" width="9.1328125" style="24"/>
    <col min="4361" max="4361" width="37.73046875" style="24" customWidth="1"/>
    <col min="4362" max="4608" width="9.1328125" style="24"/>
    <col min="4609" max="4609" width="4" style="24" customWidth="1"/>
    <col min="4610" max="4610" width="79.3984375" style="24" customWidth="1"/>
    <col min="4611" max="4611" width="4.265625" style="24" customWidth="1"/>
    <col min="4612" max="4612" width="5.59765625" style="24" customWidth="1"/>
    <col min="4613" max="4613" width="7.265625" style="24" customWidth="1"/>
    <col min="4614" max="4616" width="9.1328125" style="24"/>
    <col min="4617" max="4617" width="37.73046875" style="24" customWidth="1"/>
    <col min="4618" max="4864" width="9.1328125" style="24"/>
    <col min="4865" max="4865" width="4" style="24" customWidth="1"/>
    <col min="4866" max="4866" width="79.3984375" style="24" customWidth="1"/>
    <col min="4867" max="4867" width="4.265625" style="24" customWidth="1"/>
    <col min="4868" max="4868" width="5.59765625" style="24" customWidth="1"/>
    <col min="4869" max="4869" width="7.265625" style="24" customWidth="1"/>
    <col min="4870" max="4872" width="9.1328125" style="24"/>
    <col min="4873" max="4873" width="37.73046875" style="24" customWidth="1"/>
    <col min="4874" max="5120" width="9.1328125" style="24"/>
    <col min="5121" max="5121" width="4" style="24" customWidth="1"/>
    <col min="5122" max="5122" width="79.3984375" style="24" customWidth="1"/>
    <col min="5123" max="5123" width="4.265625" style="24" customWidth="1"/>
    <col min="5124" max="5124" width="5.59765625" style="24" customWidth="1"/>
    <col min="5125" max="5125" width="7.265625" style="24" customWidth="1"/>
    <col min="5126" max="5128" width="9.1328125" style="24"/>
    <col min="5129" max="5129" width="37.73046875" style="24" customWidth="1"/>
    <col min="5130" max="5376" width="9.1328125" style="24"/>
    <col min="5377" max="5377" width="4" style="24" customWidth="1"/>
    <col min="5378" max="5378" width="79.3984375" style="24" customWidth="1"/>
    <col min="5379" max="5379" width="4.265625" style="24" customWidth="1"/>
    <col min="5380" max="5380" width="5.59765625" style="24" customWidth="1"/>
    <col min="5381" max="5381" width="7.265625" style="24" customWidth="1"/>
    <col min="5382" max="5384" width="9.1328125" style="24"/>
    <col min="5385" max="5385" width="37.73046875" style="24" customWidth="1"/>
    <col min="5386" max="5632" width="9.1328125" style="24"/>
    <col min="5633" max="5633" width="4" style="24" customWidth="1"/>
    <col min="5634" max="5634" width="79.3984375" style="24" customWidth="1"/>
    <col min="5635" max="5635" width="4.265625" style="24" customWidth="1"/>
    <col min="5636" max="5636" width="5.59765625" style="24" customWidth="1"/>
    <col min="5637" max="5637" width="7.265625" style="24" customWidth="1"/>
    <col min="5638" max="5640" width="9.1328125" style="24"/>
    <col min="5641" max="5641" width="37.73046875" style="24" customWidth="1"/>
    <col min="5642" max="5888" width="9.1328125" style="24"/>
    <col min="5889" max="5889" width="4" style="24" customWidth="1"/>
    <col min="5890" max="5890" width="79.3984375" style="24" customWidth="1"/>
    <col min="5891" max="5891" width="4.265625" style="24" customWidth="1"/>
    <col min="5892" max="5892" width="5.59765625" style="24" customWidth="1"/>
    <col min="5893" max="5893" width="7.265625" style="24" customWidth="1"/>
    <col min="5894" max="5896" width="9.1328125" style="24"/>
    <col min="5897" max="5897" width="37.73046875" style="24" customWidth="1"/>
    <col min="5898" max="6144" width="9.1328125" style="24"/>
    <col min="6145" max="6145" width="4" style="24" customWidth="1"/>
    <col min="6146" max="6146" width="79.3984375" style="24" customWidth="1"/>
    <col min="6147" max="6147" width="4.265625" style="24" customWidth="1"/>
    <col min="6148" max="6148" width="5.59765625" style="24" customWidth="1"/>
    <col min="6149" max="6149" width="7.265625" style="24" customWidth="1"/>
    <col min="6150" max="6152" width="9.1328125" style="24"/>
    <col min="6153" max="6153" width="37.73046875" style="24" customWidth="1"/>
    <col min="6154" max="6400" width="9.1328125" style="24"/>
    <col min="6401" max="6401" width="4" style="24" customWidth="1"/>
    <col min="6402" max="6402" width="79.3984375" style="24" customWidth="1"/>
    <col min="6403" max="6403" width="4.265625" style="24" customWidth="1"/>
    <col min="6404" max="6404" width="5.59765625" style="24" customWidth="1"/>
    <col min="6405" max="6405" width="7.265625" style="24" customWidth="1"/>
    <col min="6406" max="6408" width="9.1328125" style="24"/>
    <col min="6409" max="6409" width="37.73046875" style="24" customWidth="1"/>
    <col min="6410" max="6656" width="9.1328125" style="24"/>
    <col min="6657" max="6657" width="4" style="24" customWidth="1"/>
    <col min="6658" max="6658" width="79.3984375" style="24" customWidth="1"/>
    <col min="6659" max="6659" width="4.265625" style="24" customWidth="1"/>
    <col min="6660" max="6660" width="5.59765625" style="24" customWidth="1"/>
    <col min="6661" max="6661" width="7.265625" style="24" customWidth="1"/>
    <col min="6662" max="6664" width="9.1328125" style="24"/>
    <col min="6665" max="6665" width="37.73046875" style="24" customWidth="1"/>
    <col min="6666" max="6912" width="9.1328125" style="24"/>
    <col min="6913" max="6913" width="4" style="24" customWidth="1"/>
    <col min="6914" max="6914" width="79.3984375" style="24" customWidth="1"/>
    <col min="6915" max="6915" width="4.265625" style="24" customWidth="1"/>
    <col min="6916" max="6916" width="5.59765625" style="24" customWidth="1"/>
    <col min="6917" max="6917" width="7.265625" style="24" customWidth="1"/>
    <col min="6918" max="6920" width="9.1328125" style="24"/>
    <col min="6921" max="6921" width="37.73046875" style="24" customWidth="1"/>
    <col min="6922" max="7168" width="9.1328125" style="24"/>
    <col min="7169" max="7169" width="4" style="24" customWidth="1"/>
    <col min="7170" max="7170" width="79.3984375" style="24" customWidth="1"/>
    <col min="7171" max="7171" width="4.265625" style="24" customWidth="1"/>
    <col min="7172" max="7172" width="5.59765625" style="24" customWidth="1"/>
    <col min="7173" max="7173" width="7.265625" style="24" customWidth="1"/>
    <col min="7174" max="7176" width="9.1328125" style="24"/>
    <col min="7177" max="7177" width="37.73046875" style="24" customWidth="1"/>
    <col min="7178" max="7424" width="9.1328125" style="24"/>
    <col min="7425" max="7425" width="4" style="24" customWidth="1"/>
    <col min="7426" max="7426" width="79.3984375" style="24" customWidth="1"/>
    <col min="7427" max="7427" width="4.265625" style="24" customWidth="1"/>
    <col min="7428" max="7428" width="5.59765625" style="24" customWidth="1"/>
    <col min="7429" max="7429" width="7.265625" style="24" customWidth="1"/>
    <col min="7430" max="7432" width="9.1328125" style="24"/>
    <col min="7433" max="7433" width="37.73046875" style="24" customWidth="1"/>
    <col min="7434" max="7680" width="9.1328125" style="24"/>
    <col min="7681" max="7681" width="4" style="24" customWidth="1"/>
    <col min="7682" max="7682" width="79.3984375" style="24" customWidth="1"/>
    <col min="7683" max="7683" width="4.265625" style="24" customWidth="1"/>
    <col min="7684" max="7684" width="5.59765625" style="24" customWidth="1"/>
    <col min="7685" max="7685" width="7.265625" style="24" customWidth="1"/>
    <col min="7686" max="7688" width="9.1328125" style="24"/>
    <col min="7689" max="7689" width="37.73046875" style="24" customWidth="1"/>
    <col min="7690" max="7936" width="9.1328125" style="24"/>
    <col min="7937" max="7937" width="4" style="24" customWidth="1"/>
    <col min="7938" max="7938" width="79.3984375" style="24" customWidth="1"/>
    <col min="7939" max="7939" width="4.265625" style="24" customWidth="1"/>
    <col min="7940" max="7940" width="5.59765625" style="24" customWidth="1"/>
    <col min="7941" max="7941" width="7.265625" style="24" customWidth="1"/>
    <col min="7942" max="7944" width="9.1328125" style="24"/>
    <col min="7945" max="7945" width="37.73046875" style="24" customWidth="1"/>
    <col min="7946" max="8192" width="9.1328125" style="24"/>
    <col min="8193" max="8193" width="4" style="24" customWidth="1"/>
    <col min="8194" max="8194" width="79.3984375" style="24" customWidth="1"/>
    <col min="8195" max="8195" width="4.265625" style="24" customWidth="1"/>
    <col min="8196" max="8196" width="5.59765625" style="24" customWidth="1"/>
    <col min="8197" max="8197" width="7.265625" style="24" customWidth="1"/>
    <col min="8198" max="8200" width="9.1328125" style="24"/>
    <col min="8201" max="8201" width="37.73046875" style="24" customWidth="1"/>
    <col min="8202" max="8448" width="9.1328125" style="24"/>
    <col min="8449" max="8449" width="4" style="24" customWidth="1"/>
    <col min="8450" max="8450" width="79.3984375" style="24" customWidth="1"/>
    <col min="8451" max="8451" width="4.265625" style="24" customWidth="1"/>
    <col min="8452" max="8452" width="5.59765625" style="24" customWidth="1"/>
    <col min="8453" max="8453" width="7.265625" style="24" customWidth="1"/>
    <col min="8454" max="8456" width="9.1328125" style="24"/>
    <col min="8457" max="8457" width="37.73046875" style="24" customWidth="1"/>
    <col min="8458" max="8704" width="9.1328125" style="24"/>
    <col min="8705" max="8705" width="4" style="24" customWidth="1"/>
    <col min="8706" max="8706" width="79.3984375" style="24" customWidth="1"/>
    <col min="8707" max="8707" width="4.265625" style="24" customWidth="1"/>
    <col min="8708" max="8708" width="5.59765625" style="24" customWidth="1"/>
    <col min="8709" max="8709" width="7.265625" style="24" customWidth="1"/>
    <col min="8710" max="8712" width="9.1328125" style="24"/>
    <col min="8713" max="8713" width="37.73046875" style="24" customWidth="1"/>
    <col min="8714" max="8960" width="9.1328125" style="24"/>
    <col min="8961" max="8961" width="4" style="24" customWidth="1"/>
    <col min="8962" max="8962" width="79.3984375" style="24" customWidth="1"/>
    <col min="8963" max="8963" width="4.265625" style="24" customWidth="1"/>
    <col min="8964" max="8964" width="5.59765625" style="24" customWidth="1"/>
    <col min="8965" max="8965" width="7.265625" style="24" customWidth="1"/>
    <col min="8966" max="8968" width="9.1328125" style="24"/>
    <col min="8969" max="8969" width="37.73046875" style="24" customWidth="1"/>
    <col min="8970" max="9216" width="9.1328125" style="24"/>
    <col min="9217" max="9217" width="4" style="24" customWidth="1"/>
    <col min="9218" max="9218" width="79.3984375" style="24" customWidth="1"/>
    <col min="9219" max="9219" width="4.265625" style="24" customWidth="1"/>
    <col min="9220" max="9220" width="5.59765625" style="24" customWidth="1"/>
    <col min="9221" max="9221" width="7.265625" style="24" customWidth="1"/>
    <col min="9222" max="9224" width="9.1328125" style="24"/>
    <col min="9225" max="9225" width="37.73046875" style="24" customWidth="1"/>
    <col min="9226" max="9472" width="9.1328125" style="24"/>
    <col min="9473" max="9473" width="4" style="24" customWidth="1"/>
    <col min="9474" max="9474" width="79.3984375" style="24" customWidth="1"/>
    <col min="9475" max="9475" width="4.265625" style="24" customWidth="1"/>
    <col min="9476" max="9476" width="5.59765625" style="24" customWidth="1"/>
    <col min="9477" max="9477" width="7.265625" style="24" customWidth="1"/>
    <col min="9478" max="9480" width="9.1328125" style="24"/>
    <col min="9481" max="9481" width="37.73046875" style="24" customWidth="1"/>
    <col min="9482" max="9728" width="9.1328125" style="24"/>
    <col min="9729" max="9729" width="4" style="24" customWidth="1"/>
    <col min="9730" max="9730" width="79.3984375" style="24" customWidth="1"/>
    <col min="9731" max="9731" width="4.265625" style="24" customWidth="1"/>
    <col min="9732" max="9732" width="5.59765625" style="24" customWidth="1"/>
    <col min="9733" max="9733" width="7.265625" style="24" customWidth="1"/>
    <col min="9734" max="9736" width="9.1328125" style="24"/>
    <col min="9737" max="9737" width="37.73046875" style="24" customWidth="1"/>
    <col min="9738" max="9984" width="9.1328125" style="24"/>
    <col min="9985" max="9985" width="4" style="24" customWidth="1"/>
    <col min="9986" max="9986" width="79.3984375" style="24" customWidth="1"/>
    <col min="9987" max="9987" width="4.265625" style="24" customWidth="1"/>
    <col min="9988" max="9988" width="5.59765625" style="24" customWidth="1"/>
    <col min="9989" max="9989" width="7.265625" style="24" customWidth="1"/>
    <col min="9990" max="9992" width="9.1328125" style="24"/>
    <col min="9993" max="9993" width="37.73046875" style="24" customWidth="1"/>
    <col min="9994" max="10240" width="9.1328125" style="24"/>
    <col min="10241" max="10241" width="4" style="24" customWidth="1"/>
    <col min="10242" max="10242" width="79.3984375" style="24" customWidth="1"/>
    <col min="10243" max="10243" width="4.265625" style="24" customWidth="1"/>
    <col min="10244" max="10244" width="5.59765625" style="24" customWidth="1"/>
    <col min="10245" max="10245" width="7.265625" style="24" customWidth="1"/>
    <col min="10246" max="10248" width="9.1328125" style="24"/>
    <col min="10249" max="10249" width="37.73046875" style="24" customWidth="1"/>
    <col min="10250" max="10496" width="9.1328125" style="24"/>
    <col min="10497" max="10497" width="4" style="24" customWidth="1"/>
    <col min="10498" max="10498" width="79.3984375" style="24" customWidth="1"/>
    <col min="10499" max="10499" width="4.265625" style="24" customWidth="1"/>
    <col min="10500" max="10500" width="5.59765625" style="24" customWidth="1"/>
    <col min="10501" max="10501" width="7.265625" style="24" customWidth="1"/>
    <col min="10502" max="10504" width="9.1328125" style="24"/>
    <col min="10505" max="10505" width="37.73046875" style="24" customWidth="1"/>
    <col min="10506" max="10752" width="9.1328125" style="24"/>
    <col min="10753" max="10753" width="4" style="24" customWidth="1"/>
    <col min="10754" max="10754" width="79.3984375" style="24" customWidth="1"/>
    <col min="10755" max="10755" width="4.265625" style="24" customWidth="1"/>
    <col min="10756" max="10756" width="5.59765625" style="24" customWidth="1"/>
    <col min="10757" max="10757" width="7.265625" style="24" customWidth="1"/>
    <col min="10758" max="10760" width="9.1328125" style="24"/>
    <col min="10761" max="10761" width="37.73046875" style="24" customWidth="1"/>
    <col min="10762" max="11008" width="9.1328125" style="24"/>
    <col min="11009" max="11009" width="4" style="24" customWidth="1"/>
    <col min="11010" max="11010" width="79.3984375" style="24" customWidth="1"/>
    <col min="11011" max="11011" width="4.265625" style="24" customWidth="1"/>
    <col min="11012" max="11012" width="5.59765625" style="24" customWidth="1"/>
    <col min="11013" max="11013" width="7.265625" style="24" customWidth="1"/>
    <col min="11014" max="11016" width="9.1328125" style="24"/>
    <col min="11017" max="11017" width="37.73046875" style="24" customWidth="1"/>
    <col min="11018" max="11264" width="9.1328125" style="24"/>
    <col min="11265" max="11265" width="4" style="24" customWidth="1"/>
    <col min="11266" max="11266" width="79.3984375" style="24" customWidth="1"/>
    <col min="11267" max="11267" width="4.265625" style="24" customWidth="1"/>
    <col min="11268" max="11268" width="5.59765625" style="24" customWidth="1"/>
    <col min="11269" max="11269" width="7.265625" style="24" customWidth="1"/>
    <col min="11270" max="11272" width="9.1328125" style="24"/>
    <col min="11273" max="11273" width="37.73046875" style="24" customWidth="1"/>
    <col min="11274" max="11520" width="9.1328125" style="24"/>
    <col min="11521" max="11521" width="4" style="24" customWidth="1"/>
    <col min="11522" max="11522" width="79.3984375" style="24" customWidth="1"/>
    <col min="11523" max="11523" width="4.265625" style="24" customWidth="1"/>
    <col min="11524" max="11524" width="5.59765625" style="24" customWidth="1"/>
    <col min="11525" max="11525" width="7.265625" style="24" customWidth="1"/>
    <col min="11526" max="11528" width="9.1328125" style="24"/>
    <col min="11529" max="11529" width="37.73046875" style="24" customWidth="1"/>
    <col min="11530" max="11776" width="9.1328125" style="24"/>
    <col min="11777" max="11777" width="4" style="24" customWidth="1"/>
    <col min="11778" max="11778" width="79.3984375" style="24" customWidth="1"/>
    <col min="11779" max="11779" width="4.265625" style="24" customWidth="1"/>
    <col min="11780" max="11780" width="5.59765625" style="24" customWidth="1"/>
    <col min="11781" max="11781" width="7.265625" style="24" customWidth="1"/>
    <col min="11782" max="11784" width="9.1328125" style="24"/>
    <col min="11785" max="11785" width="37.73046875" style="24" customWidth="1"/>
    <col min="11786" max="12032" width="9.1328125" style="24"/>
    <col min="12033" max="12033" width="4" style="24" customWidth="1"/>
    <col min="12034" max="12034" width="79.3984375" style="24" customWidth="1"/>
    <col min="12035" max="12035" width="4.265625" style="24" customWidth="1"/>
    <col min="12036" max="12036" width="5.59765625" style="24" customWidth="1"/>
    <col min="12037" max="12037" width="7.265625" style="24" customWidth="1"/>
    <col min="12038" max="12040" width="9.1328125" style="24"/>
    <col min="12041" max="12041" width="37.73046875" style="24" customWidth="1"/>
    <col min="12042" max="12288" width="9.1328125" style="24"/>
    <col min="12289" max="12289" width="4" style="24" customWidth="1"/>
    <col min="12290" max="12290" width="79.3984375" style="24" customWidth="1"/>
    <col min="12291" max="12291" width="4.265625" style="24" customWidth="1"/>
    <col min="12292" max="12292" width="5.59765625" style="24" customWidth="1"/>
    <col min="12293" max="12293" width="7.265625" style="24" customWidth="1"/>
    <col min="12294" max="12296" width="9.1328125" style="24"/>
    <col min="12297" max="12297" width="37.73046875" style="24" customWidth="1"/>
    <col min="12298" max="12544" width="9.1328125" style="24"/>
    <col min="12545" max="12545" width="4" style="24" customWidth="1"/>
    <col min="12546" max="12546" width="79.3984375" style="24" customWidth="1"/>
    <col min="12547" max="12547" width="4.265625" style="24" customWidth="1"/>
    <col min="12548" max="12548" width="5.59765625" style="24" customWidth="1"/>
    <col min="12549" max="12549" width="7.265625" style="24" customWidth="1"/>
    <col min="12550" max="12552" width="9.1328125" style="24"/>
    <col min="12553" max="12553" width="37.73046875" style="24" customWidth="1"/>
    <col min="12554" max="12800" width="9.1328125" style="24"/>
    <col min="12801" max="12801" width="4" style="24" customWidth="1"/>
    <col min="12802" max="12802" width="79.3984375" style="24" customWidth="1"/>
    <col min="12803" max="12803" width="4.265625" style="24" customWidth="1"/>
    <col min="12804" max="12804" width="5.59765625" style="24" customWidth="1"/>
    <col min="12805" max="12805" width="7.265625" style="24" customWidth="1"/>
    <col min="12806" max="12808" width="9.1328125" style="24"/>
    <col min="12809" max="12809" width="37.73046875" style="24" customWidth="1"/>
    <col min="12810" max="13056" width="9.1328125" style="24"/>
    <col min="13057" max="13057" width="4" style="24" customWidth="1"/>
    <col min="13058" max="13058" width="79.3984375" style="24" customWidth="1"/>
    <col min="13059" max="13059" width="4.265625" style="24" customWidth="1"/>
    <col min="13060" max="13060" width="5.59765625" style="24" customWidth="1"/>
    <col min="13061" max="13061" width="7.265625" style="24" customWidth="1"/>
    <col min="13062" max="13064" width="9.1328125" style="24"/>
    <col min="13065" max="13065" width="37.73046875" style="24" customWidth="1"/>
    <col min="13066" max="13312" width="9.1328125" style="24"/>
    <col min="13313" max="13313" width="4" style="24" customWidth="1"/>
    <col min="13314" max="13314" width="79.3984375" style="24" customWidth="1"/>
    <col min="13315" max="13315" width="4.265625" style="24" customWidth="1"/>
    <col min="13316" max="13316" width="5.59765625" style="24" customWidth="1"/>
    <col min="13317" max="13317" width="7.265625" style="24" customWidth="1"/>
    <col min="13318" max="13320" width="9.1328125" style="24"/>
    <col min="13321" max="13321" width="37.73046875" style="24" customWidth="1"/>
    <col min="13322" max="13568" width="9.1328125" style="24"/>
    <col min="13569" max="13569" width="4" style="24" customWidth="1"/>
    <col min="13570" max="13570" width="79.3984375" style="24" customWidth="1"/>
    <col min="13571" max="13571" width="4.265625" style="24" customWidth="1"/>
    <col min="13572" max="13572" width="5.59765625" style="24" customWidth="1"/>
    <col min="13573" max="13573" width="7.265625" style="24" customWidth="1"/>
    <col min="13574" max="13576" width="9.1328125" style="24"/>
    <col min="13577" max="13577" width="37.73046875" style="24" customWidth="1"/>
    <col min="13578" max="13824" width="9.1328125" style="24"/>
    <col min="13825" max="13825" width="4" style="24" customWidth="1"/>
    <col min="13826" max="13826" width="79.3984375" style="24" customWidth="1"/>
    <col min="13827" max="13827" width="4.265625" style="24" customWidth="1"/>
    <col min="13828" max="13828" width="5.59765625" style="24" customWidth="1"/>
    <col min="13829" max="13829" width="7.265625" style="24" customWidth="1"/>
    <col min="13830" max="13832" width="9.1328125" style="24"/>
    <col min="13833" max="13833" width="37.73046875" style="24" customWidth="1"/>
    <col min="13834" max="14080" width="9.1328125" style="24"/>
    <col min="14081" max="14081" width="4" style="24" customWidth="1"/>
    <col min="14082" max="14082" width="79.3984375" style="24" customWidth="1"/>
    <col min="14083" max="14083" width="4.265625" style="24" customWidth="1"/>
    <col min="14084" max="14084" width="5.59765625" style="24" customWidth="1"/>
    <col min="14085" max="14085" width="7.265625" style="24" customWidth="1"/>
    <col min="14086" max="14088" width="9.1328125" style="24"/>
    <col min="14089" max="14089" width="37.73046875" style="24" customWidth="1"/>
    <col min="14090" max="14336" width="9.1328125" style="24"/>
    <col min="14337" max="14337" width="4" style="24" customWidth="1"/>
    <col min="14338" max="14338" width="79.3984375" style="24" customWidth="1"/>
    <col min="14339" max="14339" width="4.265625" style="24" customWidth="1"/>
    <col min="14340" max="14340" width="5.59765625" style="24" customWidth="1"/>
    <col min="14341" max="14341" width="7.265625" style="24" customWidth="1"/>
    <col min="14342" max="14344" width="9.1328125" style="24"/>
    <col min="14345" max="14345" width="37.73046875" style="24" customWidth="1"/>
    <col min="14346" max="14592" width="9.1328125" style="24"/>
    <col min="14593" max="14593" width="4" style="24" customWidth="1"/>
    <col min="14594" max="14594" width="79.3984375" style="24" customWidth="1"/>
    <col min="14595" max="14595" width="4.265625" style="24" customWidth="1"/>
    <col min="14596" max="14596" width="5.59765625" style="24" customWidth="1"/>
    <col min="14597" max="14597" width="7.265625" style="24" customWidth="1"/>
    <col min="14598" max="14600" width="9.1328125" style="24"/>
    <col min="14601" max="14601" width="37.73046875" style="24" customWidth="1"/>
    <col min="14602" max="14848" width="9.1328125" style="24"/>
    <col min="14849" max="14849" width="4" style="24" customWidth="1"/>
    <col min="14850" max="14850" width="79.3984375" style="24" customWidth="1"/>
    <col min="14851" max="14851" width="4.265625" style="24" customWidth="1"/>
    <col min="14852" max="14852" width="5.59765625" style="24" customWidth="1"/>
    <col min="14853" max="14853" width="7.265625" style="24" customWidth="1"/>
    <col min="14854" max="14856" width="9.1328125" style="24"/>
    <col min="14857" max="14857" width="37.73046875" style="24" customWidth="1"/>
    <col min="14858" max="15104" width="9.1328125" style="24"/>
    <col min="15105" max="15105" width="4" style="24" customWidth="1"/>
    <col min="15106" max="15106" width="79.3984375" style="24" customWidth="1"/>
    <col min="15107" max="15107" width="4.265625" style="24" customWidth="1"/>
    <col min="15108" max="15108" width="5.59765625" style="24" customWidth="1"/>
    <col min="15109" max="15109" width="7.265625" style="24" customWidth="1"/>
    <col min="15110" max="15112" width="9.1328125" style="24"/>
    <col min="15113" max="15113" width="37.73046875" style="24" customWidth="1"/>
    <col min="15114" max="15360" width="9.1328125" style="24"/>
    <col min="15361" max="15361" width="4" style="24" customWidth="1"/>
    <col min="15362" max="15362" width="79.3984375" style="24" customWidth="1"/>
    <col min="15363" max="15363" width="4.265625" style="24" customWidth="1"/>
    <col min="15364" max="15364" width="5.59765625" style="24" customWidth="1"/>
    <col min="15365" max="15365" width="7.265625" style="24" customWidth="1"/>
    <col min="15366" max="15368" width="9.1328125" style="24"/>
    <col min="15369" max="15369" width="37.73046875" style="24" customWidth="1"/>
    <col min="15370" max="15616" width="9.1328125" style="24"/>
    <col min="15617" max="15617" width="4" style="24" customWidth="1"/>
    <col min="15618" max="15618" width="79.3984375" style="24" customWidth="1"/>
    <col min="15619" max="15619" width="4.265625" style="24" customWidth="1"/>
    <col min="15620" max="15620" width="5.59765625" style="24" customWidth="1"/>
    <col min="15621" max="15621" width="7.265625" style="24" customWidth="1"/>
    <col min="15622" max="15624" width="9.1328125" style="24"/>
    <col min="15625" max="15625" width="37.73046875" style="24" customWidth="1"/>
    <col min="15626" max="15872" width="9.1328125" style="24"/>
    <col min="15873" max="15873" width="4" style="24" customWidth="1"/>
    <col min="15874" max="15874" width="79.3984375" style="24" customWidth="1"/>
    <col min="15875" max="15875" width="4.265625" style="24" customWidth="1"/>
    <col min="15876" max="15876" width="5.59765625" style="24" customWidth="1"/>
    <col min="15877" max="15877" width="7.265625" style="24" customWidth="1"/>
    <col min="15878" max="15880" width="9.1328125" style="24"/>
    <col min="15881" max="15881" width="37.73046875" style="24" customWidth="1"/>
    <col min="15882" max="16128" width="9.1328125" style="24"/>
    <col min="16129" max="16129" width="4" style="24" customWidth="1"/>
    <col min="16130" max="16130" width="79.3984375" style="24" customWidth="1"/>
    <col min="16131" max="16131" width="4.265625" style="24" customWidth="1"/>
    <col min="16132" max="16132" width="5.59765625" style="24" customWidth="1"/>
    <col min="16133" max="16133" width="7.265625" style="24" customWidth="1"/>
    <col min="16134" max="16136" width="9.1328125" style="24"/>
    <col min="16137" max="16137" width="37.73046875" style="24" customWidth="1"/>
    <col min="16138" max="16384" width="9.1328125" style="24"/>
  </cols>
  <sheetData>
    <row r="1" spans="1:5" ht="13.15">
      <c r="A1" s="28"/>
      <c r="B1" s="29"/>
      <c r="D1" s="24"/>
      <c r="E1" s="24"/>
    </row>
    <row r="2" spans="1:5" ht="18">
      <c r="A2" s="30" t="s">
        <v>63</v>
      </c>
      <c r="B2" s="31"/>
      <c r="D2" s="24"/>
      <c r="E2" s="24"/>
    </row>
    <row r="3" spans="1:5" ht="13.15">
      <c r="A3" s="32"/>
      <c r="B3" s="33"/>
    </row>
    <row r="4" spans="1:5" ht="26.25">
      <c r="A4" s="32"/>
      <c r="B4" s="34" t="s">
        <v>64</v>
      </c>
      <c r="D4" s="24"/>
      <c r="E4" s="24"/>
    </row>
    <row r="5" spans="1:5" ht="13.15">
      <c r="A5" s="32"/>
      <c r="B5" s="33"/>
    </row>
    <row r="6" spans="1:5" ht="105">
      <c r="A6" s="32"/>
      <c r="B6" s="34" t="s">
        <v>65</v>
      </c>
      <c r="D6" s="24"/>
      <c r="E6" s="24"/>
    </row>
    <row r="7" spans="1:5" ht="13.15">
      <c r="A7" s="32"/>
      <c r="B7" s="33"/>
    </row>
    <row r="8" spans="1:5" ht="26.25">
      <c r="A8" s="32"/>
      <c r="B8" s="34" t="s">
        <v>66</v>
      </c>
      <c r="D8" s="24"/>
      <c r="E8" s="24"/>
    </row>
    <row r="9" spans="1:5" ht="13.15">
      <c r="A9" s="32"/>
      <c r="B9" s="33"/>
    </row>
    <row r="10" spans="1:5" ht="118.15">
      <c r="A10" s="32"/>
      <c r="B10" s="35" t="s">
        <v>67</v>
      </c>
      <c r="D10" s="24"/>
      <c r="E10" s="24"/>
    </row>
    <row r="11" spans="1:5" ht="34.5" customHeight="1">
      <c r="A11" s="32"/>
      <c r="B11" s="35" t="s">
        <v>68</v>
      </c>
      <c r="D11" s="24"/>
      <c r="E11" s="24"/>
    </row>
    <row r="12" spans="1:5" ht="91.9">
      <c r="A12" s="32"/>
      <c r="B12" s="34" t="s">
        <v>69</v>
      </c>
      <c r="D12" s="24"/>
      <c r="E12" s="24"/>
    </row>
    <row r="13" spans="1:5" ht="13.15">
      <c r="A13" s="32"/>
      <c r="B13" s="33"/>
    </row>
    <row r="14" spans="1:5" ht="26.25">
      <c r="A14" s="32"/>
      <c r="B14" s="34" t="s">
        <v>70</v>
      </c>
      <c r="D14" s="24"/>
      <c r="E14" s="24"/>
    </row>
    <row r="15" spans="1:5" ht="13.15">
      <c r="A15" s="32"/>
      <c r="B15" s="33"/>
    </row>
    <row r="16" spans="1:5" ht="39.4">
      <c r="A16" s="36"/>
      <c r="B16" s="33" t="s">
        <v>71</v>
      </c>
      <c r="D16" s="24"/>
      <c r="E16" s="24"/>
    </row>
    <row r="17" spans="1:3" ht="21" customHeight="1">
      <c r="A17" s="32"/>
      <c r="B17" s="4"/>
      <c r="C17"/>
    </row>
    <row r="18" spans="1:3" ht="13.15">
      <c r="A18" s="32"/>
      <c r="B18" s="23"/>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17"/>
  <sheetViews>
    <sheetView view="pageBreakPreview" zoomScale="90" zoomScaleNormal="100" zoomScaleSheetLayoutView="90" workbookViewId="0">
      <selection activeCell="M8" sqref="M8"/>
    </sheetView>
  </sheetViews>
  <sheetFormatPr defaultColWidth="9.1328125" defaultRowHeight="13.15"/>
  <cols>
    <col min="1" max="1" width="5.1328125" style="6" bestFit="1" customWidth="1"/>
    <col min="2" max="2" width="35.73046875" style="7" customWidth="1"/>
    <col min="3" max="3" width="3.59765625" style="4" bestFit="1" customWidth="1"/>
    <col min="4" max="4" width="8.265625" style="5" bestFit="1" customWidth="1"/>
    <col min="5" max="5" width="5" style="5" bestFit="1" customWidth="1"/>
    <col min="6" max="6" width="12.265625" style="83" bestFit="1" customWidth="1"/>
    <col min="7" max="7" width="13.3984375" style="83" bestFit="1" customWidth="1"/>
    <col min="8" max="9" width="9.1328125" style="4"/>
    <col min="10" max="10" width="12.265625" style="4" bestFit="1" customWidth="1"/>
    <col min="11" max="16384" width="9.1328125" style="4"/>
  </cols>
  <sheetData>
    <row r="1" spans="1:11" ht="15.75">
      <c r="A1" s="3" t="s">
        <v>0</v>
      </c>
      <c r="B1" s="3" t="s">
        <v>1</v>
      </c>
    </row>
    <row r="2" spans="1:11" ht="15.75">
      <c r="A2" s="3"/>
      <c r="B2" s="3"/>
    </row>
    <row r="3" spans="1:11" ht="52.5">
      <c r="A3" s="6" t="s">
        <v>39</v>
      </c>
      <c r="B3" s="141" t="s">
        <v>148</v>
      </c>
      <c r="D3" s="70" t="s">
        <v>54</v>
      </c>
      <c r="E3" s="71">
        <v>1</v>
      </c>
      <c r="F3" s="86"/>
      <c r="G3" s="91">
        <f>F3*E3</f>
        <v>0</v>
      </c>
    </row>
    <row r="4" spans="1:11">
      <c r="B4" s="23"/>
      <c r="D4" s="70"/>
      <c r="E4" s="71"/>
      <c r="G4" s="91"/>
    </row>
    <row r="5" spans="1:11" ht="65.650000000000006">
      <c r="A5" s="6" t="s">
        <v>106</v>
      </c>
      <c r="B5" s="141" t="s">
        <v>149</v>
      </c>
      <c r="D5" s="70" t="s">
        <v>54</v>
      </c>
      <c r="E5" s="71">
        <v>1</v>
      </c>
      <c r="F5" s="86"/>
      <c r="G5" s="91">
        <f>F5*E5</f>
        <v>0</v>
      </c>
    </row>
    <row r="6" spans="1:11">
      <c r="B6" s="23"/>
      <c r="D6" s="70"/>
      <c r="E6" s="71"/>
      <c r="G6" s="91"/>
    </row>
    <row r="7" spans="1:11" ht="15.75">
      <c r="A7" s="3"/>
      <c r="B7" s="16"/>
      <c r="F7" s="86"/>
      <c r="G7" s="91"/>
    </row>
    <row r="8" spans="1:11">
      <c r="A8" s="6" t="s">
        <v>114</v>
      </c>
      <c r="B8" s="60" t="s">
        <v>150</v>
      </c>
      <c r="K8" s="6"/>
    </row>
    <row r="9" spans="1:11" ht="91.9">
      <c r="B9" s="141" t="s">
        <v>171</v>
      </c>
      <c r="C9" s="73"/>
      <c r="D9" s="5" t="s">
        <v>54</v>
      </c>
      <c r="E9" s="5">
        <v>1</v>
      </c>
      <c r="F9" s="85"/>
      <c r="G9" s="83">
        <f>F9*E9</f>
        <v>0</v>
      </c>
      <c r="I9" s="72"/>
    </row>
    <row r="10" spans="1:11">
      <c r="F10" s="85"/>
    </row>
    <row r="11" spans="1:11" ht="39.4">
      <c r="A11" s="6" t="s">
        <v>103</v>
      </c>
      <c r="B11" s="7" t="s">
        <v>26</v>
      </c>
      <c r="D11" s="5" t="s">
        <v>16</v>
      </c>
      <c r="E11" s="5">
        <v>2</v>
      </c>
      <c r="G11" s="83">
        <f>E11*F11</f>
        <v>0</v>
      </c>
    </row>
    <row r="14" spans="1:11">
      <c r="A14" s="9"/>
      <c r="B14" s="10"/>
      <c r="C14" s="11"/>
      <c r="D14" s="8"/>
      <c r="E14" s="8"/>
      <c r="F14" s="90"/>
      <c r="G14" s="90"/>
    </row>
    <row r="15" spans="1:11">
      <c r="A15" s="12"/>
    </row>
    <row r="16" spans="1:11">
      <c r="A16" s="12" t="s">
        <v>0</v>
      </c>
      <c r="B16" s="4" t="s">
        <v>33</v>
      </c>
      <c r="G16" s="83">
        <f>SUM(G3:G12)</f>
        <v>0</v>
      </c>
    </row>
    <row r="17" spans="1:7">
      <c r="A17" s="9"/>
      <c r="B17" s="10"/>
      <c r="C17" s="11"/>
      <c r="D17" s="8"/>
      <c r="E17" s="8"/>
      <c r="F17" s="90"/>
      <c r="G17" s="90"/>
    </row>
  </sheetData>
  <phoneticPr fontId="4"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71"/>
  <sheetViews>
    <sheetView view="pageBreakPreview" zoomScale="60" zoomScaleNormal="100" workbookViewId="0">
      <selection activeCell="M22" sqref="M22"/>
    </sheetView>
  </sheetViews>
  <sheetFormatPr defaultColWidth="9.1328125" defaultRowHeight="13.15"/>
  <cols>
    <col min="1" max="1" width="6.265625" style="6" bestFit="1" customWidth="1"/>
    <col min="2" max="2" width="35.73046875" style="7" customWidth="1"/>
    <col min="3" max="3" width="4" style="4" customWidth="1"/>
    <col min="4" max="4" width="8.265625" style="5" bestFit="1" customWidth="1"/>
    <col min="5" max="5" width="6.86328125" style="5" customWidth="1"/>
    <col min="6" max="6" width="12.265625" style="83" bestFit="1" customWidth="1"/>
    <col min="7" max="7" width="13.3984375" style="83" bestFit="1" customWidth="1"/>
    <col min="8" max="16384" width="9.1328125" style="4"/>
  </cols>
  <sheetData>
    <row r="1" spans="1:9" ht="15.75">
      <c r="A1" s="3" t="s">
        <v>2</v>
      </c>
      <c r="B1" s="3" t="s">
        <v>3</v>
      </c>
    </row>
    <row r="4" spans="1:9">
      <c r="A4" s="75" t="s">
        <v>18</v>
      </c>
      <c r="B4" s="60" t="s">
        <v>19</v>
      </c>
    </row>
    <row r="5" spans="1:9" ht="65.650000000000006">
      <c r="B5" s="37" t="s">
        <v>113</v>
      </c>
    </row>
    <row r="6" spans="1:9">
      <c r="B6" s="37"/>
    </row>
    <row r="7" spans="1:9">
      <c r="A7" s="114" t="s">
        <v>61</v>
      </c>
      <c r="B7" s="60" t="s">
        <v>98</v>
      </c>
    </row>
    <row r="8" spans="1:9" ht="118.15">
      <c r="A8" s="114"/>
      <c r="B8" s="76" t="s">
        <v>177</v>
      </c>
      <c r="D8" s="5" t="s">
        <v>16</v>
      </c>
      <c r="E8" s="74">
        <v>41</v>
      </c>
      <c r="G8" s="83">
        <f t="shared" ref="G8:G13" si="0">F8*E8</f>
        <v>0</v>
      </c>
      <c r="I8" s="74"/>
    </row>
    <row r="9" spans="1:9" ht="65.650000000000006">
      <c r="A9" s="114"/>
      <c r="B9" s="76" t="s">
        <v>133</v>
      </c>
      <c r="D9" s="5" t="s">
        <v>16</v>
      </c>
      <c r="E9" s="74">
        <v>3</v>
      </c>
      <c r="G9" s="83">
        <f t="shared" si="0"/>
        <v>0</v>
      </c>
      <c r="I9" s="74"/>
    </row>
    <row r="10" spans="1:9">
      <c r="A10" s="114"/>
      <c r="B10" s="76" t="s">
        <v>146</v>
      </c>
      <c r="D10" s="5" t="s">
        <v>16</v>
      </c>
      <c r="E10" s="74">
        <v>6</v>
      </c>
      <c r="G10" s="83">
        <f t="shared" si="0"/>
        <v>0</v>
      </c>
      <c r="I10" s="74"/>
    </row>
    <row r="11" spans="1:9">
      <c r="A11" s="114"/>
      <c r="B11" s="76" t="s">
        <v>134</v>
      </c>
      <c r="D11" s="5" t="s">
        <v>16</v>
      </c>
      <c r="E11" s="74">
        <v>12</v>
      </c>
      <c r="G11" s="83">
        <f t="shared" si="0"/>
        <v>0</v>
      </c>
      <c r="I11" s="74"/>
    </row>
    <row r="12" spans="1:9" ht="26.25">
      <c r="A12" s="114"/>
      <c r="B12" s="76" t="s">
        <v>135</v>
      </c>
      <c r="D12" s="5" t="s">
        <v>16</v>
      </c>
      <c r="E12" s="74">
        <v>7</v>
      </c>
      <c r="G12" s="83">
        <f t="shared" si="0"/>
        <v>0</v>
      </c>
      <c r="I12" s="74"/>
    </row>
    <row r="13" spans="1:9" ht="52.5">
      <c r="A13" s="114"/>
      <c r="B13" s="76" t="s">
        <v>147</v>
      </c>
      <c r="D13" s="5" t="s">
        <v>16</v>
      </c>
      <c r="E13" s="74">
        <v>14</v>
      </c>
      <c r="G13" s="83">
        <f t="shared" si="0"/>
        <v>0</v>
      </c>
      <c r="I13" s="74"/>
    </row>
    <row r="14" spans="1:9" ht="39.4">
      <c r="A14" s="114"/>
      <c r="B14" s="76" t="s">
        <v>95</v>
      </c>
    </row>
    <row r="15" spans="1:9">
      <c r="A15" s="114"/>
      <c r="B15" s="76"/>
      <c r="C15" s="77"/>
      <c r="D15" s="74"/>
      <c r="E15" s="74"/>
      <c r="F15" s="84"/>
      <c r="G15" s="84"/>
    </row>
    <row r="16" spans="1:9">
      <c r="A16" s="6" t="s">
        <v>62</v>
      </c>
      <c r="B16" s="60" t="s">
        <v>112</v>
      </c>
    </row>
    <row r="17" spans="1:7" ht="105">
      <c r="B17" s="76" t="s">
        <v>178</v>
      </c>
      <c r="C17" s="77"/>
      <c r="D17" s="74" t="s">
        <v>16</v>
      </c>
      <c r="E17" s="74">
        <v>5</v>
      </c>
      <c r="F17" s="84"/>
      <c r="G17" s="83">
        <f>F17*E17</f>
        <v>0</v>
      </c>
    </row>
    <row r="18" spans="1:7" ht="39.4">
      <c r="B18" s="7" t="s">
        <v>95</v>
      </c>
      <c r="C18" s="77"/>
      <c r="D18" s="74"/>
      <c r="E18" s="74"/>
      <c r="F18" s="84"/>
    </row>
    <row r="19" spans="1:7">
      <c r="A19" s="114"/>
      <c r="B19" s="76"/>
      <c r="C19" s="77"/>
      <c r="D19" s="74"/>
      <c r="E19" s="74"/>
      <c r="F19" s="84"/>
      <c r="G19" s="84"/>
    </row>
    <row r="20" spans="1:7">
      <c r="A20" s="6" t="s">
        <v>107</v>
      </c>
      <c r="B20" s="60" t="s">
        <v>99</v>
      </c>
    </row>
    <row r="21" spans="1:7" ht="170.65">
      <c r="A21" s="114"/>
      <c r="B21" s="76" t="s">
        <v>179</v>
      </c>
      <c r="C21" s="77"/>
      <c r="D21" s="74" t="s">
        <v>16</v>
      </c>
      <c r="E21" s="74">
        <v>7</v>
      </c>
      <c r="F21" s="84"/>
      <c r="G21" s="83">
        <f>F21*E21</f>
        <v>0</v>
      </c>
    </row>
    <row r="22" spans="1:7" ht="39.4">
      <c r="A22" s="114"/>
      <c r="B22" s="76" t="s">
        <v>95</v>
      </c>
      <c r="C22" s="77"/>
      <c r="D22" s="74"/>
      <c r="E22" s="74"/>
      <c r="F22" s="84"/>
    </row>
    <row r="23" spans="1:7">
      <c r="A23" s="114"/>
      <c r="B23" s="76"/>
      <c r="C23" s="77"/>
      <c r="D23" s="74"/>
      <c r="E23" s="74"/>
      <c r="F23" s="84"/>
    </row>
    <row r="24" spans="1:7">
      <c r="A24" s="114" t="s">
        <v>172</v>
      </c>
      <c r="B24" s="60" t="s">
        <v>173</v>
      </c>
      <c r="C24" s="77"/>
      <c r="D24" s="74"/>
      <c r="E24" s="74"/>
      <c r="F24" s="84"/>
    </row>
    <row r="25" spans="1:7" ht="170.65">
      <c r="A25" s="4"/>
      <c r="B25" s="145" t="s">
        <v>180</v>
      </c>
      <c r="C25" s="77"/>
      <c r="D25" s="74" t="s">
        <v>16</v>
      </c>
      <c r="E25" s="74">
        <v>9</v>
      </c>
      <c r="F25" s="84"/>
      <c r="G25" s="83">
        <f>F25*E25</f>
        <v>0</v>
      </c>
    </row>
    <row r="26" spans="1:7" ht="39.4">
      <c r="A26" s="114"/>
      <c r="B26" s="76" t="s">
        <v>95</v>
      </c>
      <c r="C26" s="77"/>
      <c r="D26" s="74"/>
      <c r="E26" s="74"/>
      <c r="F26" s="84"/>
    </row>
    <row r="27" spans="1:7">
      <c r="A27" s="114"/>
      <c r="B27" s="76"/>
      <c r="C27" s="77"/>
      <c r="D27" s="74"/>
      <c r="E27" s="74"/>
      <c r="F27" s="84"/>
    </row>
    <row r="28" spans="1:7">
      <c r="B28" s="37"/>
      <c r="F28" s="85"/>
    </row>
    <row r="29" spans="1:7">
      <c r="A29" s="75" t="s">
        <v>20</v>
      </c>
      <c r="B29" s="60" t="s">
        <v>24</v>
      </c>
    </row>
    <row r="30" spans="1:7" ht="39.4">
      <c r="B30" s="7" t="s">
        <v>170</v>
      </c>
    </row>
    <row r="32" spans="1:7">
      <c r="A32" s="6" t="s">
        <v>40</v>
      </c>
      <c r="B32" s="7" t="s">
        <v>136</v>
      </c>
      <c r="F32" s="86"/>
      <c r="G32" s="86"/>
    </row>
    <row r="33" spans="1:7">
      <c r="A33" s="6" t="s">
        <v>29</v>
      </c>
      <c r="B33" s="7" t="s">
        <v>108</v>
      </c>
      <c r="D33" s="5" t="s">
        <v>16</v>
      </c>
      <c r="E33" s="5">
        <v>2</v>
      </c>
      <c r="F33" s="86"/>
      <c r="G33" s="86">
        <f t="shared" ref="G33" si="1">E33*F33</f>
        <v>0</v>
      </c>
    </row>
    <row r="34" spans="1:7">
      <c r="A34" s="6" t="s">
        <v>29</v>
      </c>
      <c r="B34" s="7" t="s">
        <v>109</v>
      </c>
      <c r="D34" s="5" t="s">
        <v>16</v>
      </c>
      <c r="E34" s="5">
        <v>6</v>
      </c>
      <c r="F34" s="86"/>
      <c r="G34" s="86">
        <f>E34*F34</f>
        <v>0</v>
      </c>
    </row>
    <row r="35" spans="1:7" ht="26.25">
      <c r="B35" s="7" t="s">
        <v>96</v>
      </c>
    </row>
    <row r="37" spans="1:7">
      <c r="F37" s="85"/>
    </row>
    <row r="38" spans="1:7">
      <c r="A38" s="75" t="s">
        <v>21</v>
      </c>
      <c r="B38" s="60" t="s">
        <v>25</v>
      </c>
    </row>
    <row r="39" spans="1:7" ht="39.4">
      <c r="B39" s="7" t="s">
        <v>104</v>
      </c>
    </row>
    <row r="41" spans="1:7" ht="78.75">
      <c r="A41" s="6" t="s">
        <v>43</v>
      </c>
      <c r="B41" s="134" t="s">
        <v>145</v>
      </c>
      <c r="C41" s="135"/>
      <c r="D41" s="135"/>
      <c r="E41" s="136"/>
    </row>
    <row r="42" spans="1:7" ht="26.25">
      <c r="A42" s="6" t="s">
        <v>29</v>
      </c>
      <c r="B42" s="134" t="s">
        <v>137</v>
      </c>
      <c r="C42" s="137"/>
      <c r="D42" s="135" t="s">
        <v>16</v>
      </c>
      <c r="E42" s="135">
        <v>1</v>
      </c>
      <c r="F42" s="88"/>
      <c r="G42" s="88"/>
    </row>
    <row r="43" spans="1:7">
      <c r="A43" s="6" t="s">
        <v>29</v>
      </c>
      <c r="B43" s="134" t="s">
        <v>138</v>
      </c>
      <c r="C43" s="137"/>
      <c r="D43" s="135" t="s">
        <v>16</v>
      </c>
      <c r="E43" s="135">
        <v>1</v>
      </c>
      <c r="F43" s="88"/>
      <c r="G43" s="88"/>
    </row>
    <row r="44" spans="1:7">
      <c r="A44" s="6" t="s">
        <v>29</v>
      </c>
      <c r="B44" s="134" t="s">
        <v>139</v>
      </c>
      <c r="C44" s="137"/>
      <c r="D44" s="135" t="s">
        <v>16</v>
      </c>
      <c r="E44" s="135">
        <v>1</v>
      </c>
      <c r="F44" s="88"/>
      <c r="G44" s="88"/>
    </row>
    <row r="45" spans="1:7">
      <c r="A45" s="6" t="s">
        <v>29</v>
      </c>
      <c r="B45" s="134" t="s">
        <v>140</v>
      </c>
      <c r="C45" s="137"/>
      <c r="D45" s="135" t="s">
        <v>16</v>
      </c>
      <c r="E45" s="135">
        <v>3</v>
      </c>
      <c r="F45" s="88"/>
      <c r="G45" s="88"/>
    </row>
    <row r="46" spans="1:7">
      <c r="A46" s="6" t="s">
        <v>29</v>
      </c>
      <c r="B46" s="134" t="s">
        <v>141</v>
      </c>
      <c r="C46" s="137"/>
      <c r="D46" s="135" t="s">
        <v>16</v>
      </c>
      <c r="E46" s="135">
        <v>3</v>
      </c>
      <c r="F46" s="88"/>
      <c r="G46" s="88"/>
    </row>
    <row r="47" spans="1:7">
      <c r="A47" s="6" t="s">
        <v>29</v>
      </c>
      <c r="B47" s="134" t="s">
        <v>142</v>
      </c>
      <c r="C47" s="137"/>
      <c r="D47" s="135" t="s">
        <v>16</v>
      </c>
      <c r="E47" s="135">
        <v>3</v>
      </c>
      <c r="F47" s="88"/>
      <c r="G47" s="88"/>
    </row>
    <row r="48" spans="1:7">
      <c r="A48" s="6" t="s">
        <v>29</v>
      </c>
      <c r="B48" s="134" t="s">
        <v>143</v>
      </c>
      <c r="C48" s="137"/>
      <c r="D48" s="135" t="s">
        <v>16</v>
      </c>
      <c r="E48" s="135">
        <v>1</v>
      </c>
      <c r="F48" s="88"/>
      <c r="G48" s="88"/>
    </row>
    <row r="49" spans="1:7">
      <c r="A49" s="6" t="s">
        <v>29</v>
      </c>
      <c r="B49" s="138" t="s">
        <v>144</v>
      </c>
      <c r="C49" s="139"/>
      <c r="D49" s="140" t="s">
        <v>16</v>
      </c>
      <c r="E49" s="140">
        <v>2</v>
      </c>
      <c r="F49" s="88"/>
      <c r="G49" s="88"/>
    </row>
    <row r="50" spans="1:7">
      <c r="B50" s="134"/>
      <c r="C50" s="137"/>
      <c r="D50" s="135" t="s">
        <v>27</v>
      </c>
      <c r="E50" s="135">
        <v>9</v>
      </c>
      <c r="F50" s="88"/>
      <c r="G50" s="88">
        <f t="shared" ref="G50" si="2">E50*F50</f>
        <v>0</v>
      </c>
    </row>
    <row r="51" spans="1:7">
      <c r="B51" s="78"/>
      <c r="F51" s="85"/>
    </row>
    <row r="52" spans="1:7">
      <c r="F52" s="85"/>
    </row>
    <row r="53" spans="1:7">
      <c r="A53" s="75" t="s">
        <v>22</v>
      </c>
      <c r="B53" s="60" t="s">
        <v>23</v>
      </c>
    </row>
    <row r="54" spans="1:7" ht="52.5">
      <c r="A54" s="6" t="s">
        <v>55</v>
      </c>
      <c r="B54" s="7" t="s">
        <v>34</v>
      </c>
    </row>
    <row r="55" spans="1:7">
      <c r="A55" s="6" t="s">
        <v>29</v>
      </c>
      <c r="B55" s="7" t="s">
        <v>75</v>
      </c>
      <c r="D55" s="5" t="s">
        <v>17</v>
      </c>
      <c r="E55" s="5">
        <v>250</v>
      </c>
      <c r="F55" s="85"/>
      <c r="G55" s="83">
        <f t="shared" ref="G55:G56" si="3">E55*F55</f>
        <v>0</v>
      </c>
    </row>
    <row r="56" spans="1:7">
      <c r="A56" s="6" t="s">
        <v>29</v>
      </c>
      <c r="B56" s="7" t="s">
        <v>76</v>
      </c>
      <c r="D56" s="5" t="s">
        <v>17</v>
      </c>
      <c r="E56" s="5">
        <v>200</v>
      </c>
      <c r="F56" s="85"/>
      <c r="G56" s="83">
        <f t="shared" si="3"/>
        <v>0</v>
      </c>
    </row>
    <row r="58" spans="1:7">
      <c r="A58" s="6" t="s">
        <v>56</v>
      </c>
      <c r="B58" s="7" t="s">
        <v>35</v>
      </c>
    </row>
    <row r="59" spans="1:7">
      <c r="A59" s="6" t="s">
        <v>29</v>
      </c>
      <c r="B59" s="7" t="s">
        <v>41</v>
      </c>
      <c r="D59" s="5" t="s">
        <v>16</v>
      </c>
      <c r="E59" s="5">
        <v>10</v>
      </c>
      <c r="F59" s="85"/>
      <c r="G59" s="83">
        <f>E59*F59</f>
        <v>0</v>
      </c>
    </row>
    <row r="60" spans="1:7">
      <c r="A60" s="6" t="s">
        <v>29</v>
      </c>
      <c r="B60" s="7" t="s">
        <v>36</v>
      </c>
      <c r="D60" s="5" t="s">
        <v>16</v>
      </c>
      <c r="E60" s="5">
        <v>2</v>
      </c>
      <c r="F60" s="85"/>
      <c r="G60" s="83">
        <f>E60*F60</f>
        <v>0</v>
      </c>
    </row>
    <row r="62" spans="1:7" ht="26.25">
      <c r="A62" s="6" t="s">
        <v>57</v>
      </c>
      <c r="B62" s="7" t="s">
        <v>37</v>
      </c>
    </row>
    <row r="63" spans="1:7">
      <c r="A63" s="6" t="s">
        <v>29</v>
      </c>
      <c r="B63" s="7" t="s">
        <v>42</v>
      </c>
      <c r="D63" s="5" t="s">
        <v>17</v>
      </c>
      <c r="E63" s="5">
        <v>450</v>
      </c>
      <c r="F63" s="85"/>
      <c r="G63" s="83">
        <f>E63*F63</f>
        <v>0</v>
      </c>
    </row>
    <row r="64" spans="1:7">
      <c r="A64" s="6" t="s">
        <v>29</v>
      </c>
      <c r="B64" s="7" t="s">
        <v>38</v>
      </c>
      <c r="D64" s="5" t="s">
        <v>16</v>
      </c>
      <c r="E64" s="5">
        <v>450</v>
      </c>
      <c r="F64" s="85"/>
      <c r="G64" s="83">
        <f>E64*F64</f>
        <v>0</v>
      </c>
    </row>
    <row r="65" spans="1:7">
      <c r="F65" s="85"/>
    </row>
    <row r="67" spans="1:7">
      <c r="A67" s="9"/>
      <c r="B67" s="10"/>
      <c r="C67" s="11"/>
      <c r="D67" s="8"/>
      <c r="E67" s="8"/>
      <c r="F67" s="90"/>
      <c r="G67" s="90"/>
    </row>
    <row r="68" spans="1:7">
      <c r="A68" s="12"/>
      <c r="G68" s="85"/>
    </row>
    <row r="69" spans="1:7">
      <c r="A69" s="12" t="s">
        <v>2</v>
      </c>
      <c r="B69" s="7" t="s">
        <v>32</v>
      </c>
      <c r="G69" s="85">
        <f>SUM(G8:G66)</f>
        <v>0</v>
      </c>
    </row>
    <row r="70" spans="1:7">
      <c r="A70" s="9"/>
      <c r="B70" s="10"/>
      <c r="C70" s="11"/>
      <c r="D70" s="8"/>
      <c r="E70" s="8"/>
      <c r="F70" s="90"/>
      <c r="G70" s="90"/>
    </row>
    <row r="71" spans="1:7">
      <c r="A71" s="12"/>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12"/>
  <sheetViews>
    <sheetView view="pageBreakPreview" zoomScale="96" zoomScaleNormal="100" zoomScaleSheetLayoutView="96" workbookViewId="0">
      <selection activeCell="K5" sqref="K5"/>
    </sheetView>
  </sheetViews>
  <sheetFormatPr defaultColWidth="9.1328125" defaultRowHeight="13.15"/>
  <cols>
    <col min="1" max="1" width="7.265625" style="6" bestFit="1" customWidth="1"/>
    <col min="2" max="2" width="35.73046875" style="7" customWidth="1"/>
    <col min="3" max="3" width="5.73046875" style="4" customWidth="1"/>
    <col min="4" max="4" width="4.265625" style="5" bestFit="1" customWidth="1"/>
    <col min="5" max="5" width="5.3984375" style="5" customWidth="1"/>
    <col min="6" max="6" width="12.59765625" style="83" bestFit="1" customWidth="1"/>
    <col min="7" max="7" width="13.3984375" style="95" bestFit="1" customWidth="1"/>
    <col min="8" max="8" width="12.86328125" style="4" bestFit="1" customWidth="1"/>
    <col min="9" max="9" width="9.86328125" style="4" bestFit="1" customWidth="1"/>
    <col min="10" max="16384" width="9.1328125" style="4"/>
  </cols>
  <sheetData>
    <row r="1" spans="1:7" ht="15.75">
      <c r="A1" s="3" t="s">
        <v>4</v>
      </c>
      <c r="B1" s="3" t="s">
        <v>6</v>
      </c>
    </row>
    <row r="3" spans="1:7" ht="52.5">
      <c r="A3" s="112" t="s">
        <v>44</v>
      </c>
      <c r="B3" s="7" t="s">
        <v>151</v>
      </c>
      <c r="D3" s="5" t="s">
        <v>16</v>
      </c>
      <c r="E3" s="5">
        <v>5</v>
      </c>
      <c r="F3" s="87"/>
      <c r="G3" s="96">
        <f>E3*F3</f>
        <v>0</v>
      </c>
    </row>
    <row r="5" spans="1:7" ht="65.650000000000006">
      <c r="A5" s="6" t="s">
        <v>45</v>
      </c>
      <c r="B5" s="7" t="s">
        <v>152</v>
      </c>
      <c r="D5" s="5" t="s">
        <v>16</v>
      </c>
      <c r="E5" s="5">
        <v>5</v>
      </c>
      <c r="F5" s="87"/>
      <c r="G5" s="96">
        <f>E5*F5</f>
        <v>0</v>
      </c>
    </row>
    <row r="6" spans="1:7">
      <c r="B6" s="37"/>
      <c r="C6" s="5"/>
      <c r="E6" s="59"/>
      <c r="F6" s="86"/>
      <c r="G6" s="89"/>
    </row>
    <row r="7" spans="1:7">
      <c r="C7" s="81"/>
      <c r="E7" s="82"/>
      <c r="F7" s="111"/>
      <c r="G7" s="93"/>
    </row>
    <row r="8" spans="1:7">
      <c r="A8" s="9"/>
      <c r="B8" s="10"/>
      <c r="C8" s="11"/>
      <c r="D8" s="8"/>
      <c r="E8" s="8"/>
      <c r="F8" s="90"/>
      <c r="G8" s="97"/>
    </row>
    <row r="9" spans="1:7">
      <c r="A9" s="12"/>
    </row>
    <row r="10" spans="1:7" ht="14.25">
      <c r="A10" s="113" t="s">
        <v>4</v>
      </c>
      <c r="B10" s="17" t="s">
        <v>31</v>
      </c>
      <c r="C10" s="15"/>
      <c r="G10" s="95">
        <f>SUM(G3:G8)</f>
        <v>0</v>
      </c>
    </row>
    <row r="11" spans="1:7">
      <c r="A11" s="9"/>
      <c r="B11" s="10"/>
      <c r="C11" s="11"/>
      <c r="D11" s="8"/>
      <c r="E11" s="8"/>
      <c r="F11" s="90"/>
      <c r="G11" s="97"/>
    </row>
    <row r="12" spans="1:7">
      <c r="A12" s="12"/>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0"/>
  <sheetViews>
    <sheetView view="pageBreakPreview" zoomScaleNormal="100" zoomScaleSheetLayoutView="100" workbookViewId="0">
      <selection activeCell="I9" sqref="I9"/>
    </sheetView>
  </sheetViews>
  <sheetFormatPr defaultColWidth="9.1328125" defaultRowHeight="13.15"/>
  <cols>
    <col min="1" max="1" width="8.59765625" style="6" customWidth="1"/>
    <col min="2" max="2" width="35.73046875" style="7" customWidth="1"/>
    <col min="3" max="3" width="3.59765625" style="4" bestFit="1" customWidth="1"/>
    <col min="4" max="4" width="8.265625" style="5" bestFit="1" customWidth="1"/>
    <col min="5" max="5" width="9.86328125" style="5" bestFit="1" customWidth="1"/>
    <col min="6" max="6" width="12.265625" style="83" bestFit="1" customWidth="1"/>
    <col min="7" max="7" width="13.3984375" style="83" bestFit="1" customWidth="1"/>
    <col min="8" max="8" width="9.1328125" style="4"/>
    <col min="9" max="9" width="12.265625" style="4" bestFit="1" customWidth="1"/>
    <col min="10" max="16384" width="9.1328125" style="4"/>
  </cols>
  <sheetData>
    <row r="1" spans="1:9" ht="15.75">
      <c r="A1" s="3" t="s">
        <v>5</v>
      </c>
      <c r="B1" s="3" t="s">
        <v>28</v>
      </c>
    </row>
    <row r="3" spans="1:9">
      <c r="A3" s="75" t="s">
        <v>53</v>
      </c>
      <c r="B3" s="60" t="s">
        <v>153</v>
      </c>
      <c r="F3" s="59"/>
      <c r="G3" s="59"/>
      <c r="H3" s="80"/>
      <c r="I3" s="80"/>
    </row>
    <row r="4" spans="1:9">
      <c r="F4" s="59"/>
      <c r="G4" s="59"/>
      <c r="H4" s="80"/>
      <c r="I4" s="80"/>
    </row>
    <row r="5" spans="1:9" ht="39.4">
      <c r="A5" s="68" t="s">
        <v>29</v>
      </c>
      <c r="B5" s="37" t="s">
        <v>154</v>
      </c>
      <c r="F5" s="4"/>
      <c r="G5" s="105"/>
      <c r="H5" s="80"/>
      <c r="I5" s="80"/>
    </row>
    <row r="6" spans="1:9">
      <c r="A6" s="6" t="s">
        <v>29</v>
      </c>
      <c r="B6" s="7" t="s">
        <v>117</v>
      </c>
      <c r="D6" s="5" t="s">
        <v>16</v>
      </c>
      <c r="E6" s="5">
        <v>16</v>
      </c>
      <c r="F6" s="107"/>
      <c r="G6" s="59"/>
      <c r="H6" s="80"/>
      <c r="I6" s="80"/>
    </row>
    <row r="7" spans="1:9">
      <c r="A7" s="6" t="s">
        <v>29</v>
      </c>
      <c r="B7" s="7" t="s">
        <v>118</v>
      </c>
      <c r="D7" s="5" t="s">
        <v>16</v>
      </c>
      <c r="E7" s="5">
        <v>16</v>
      </c>
      <c r="F7" s="4"/>
      <c r="G7" s="4"/>
      <c r="H7" s="80"/>
      <c r="I7" s="80"/>
    </row>
    <row r="8" spans="1:9">
      <c r="A8" s="6" t="s">
        <v>29</v>
      </c>
      <c r="B8" s="7" t="s">
        <v>119</v>
      </c>
      <c r="D8" s="5" t="s">
        <v>120</v>
      </c>
      <c r="F8" s="4"/>
      <c r="G8" s="4"/>
      <c r="H8" s="80"/>
      <c r="I8" s="80"/>
    </row>
    <row r="9" spans="1:9" ht="118.15">
      <c r="A9" s="68" t="s">
        <v>29</v>
      </c>
      <c r="B9" s="69" t="s">
        <v>116</v>
      </c>
      <c r="D9" s="5" t="s">
        <v>16</v>
      </c>
      <c r="E9" s="5">
        <v>16</v>
      </c>
      <c r="F9" s="105"/>
      <c r="G9" s="106"/>
      <c r="H9" s="80"/>
      <c r="I9" s="80"/>
    </row>
    <row r="10" spans="1:9">
      <c r="B10" s="108"/>
      <c r="C10" s="109" t="s">
        <v>115</v>
      </c>
      <c r="D10" s="110" t="s">
        <v>54</v>
      </c>
      <c r="E10" s="110">
        <v>1</v>
      </c>
      <c r="G10" s="86">
        <f>E10*F10</f>
        <v>0</v>
      </c>
      <c r="H10" s="80"/>
      <c r="I10" s="80"/>
    </row>
    <row r="11" spans="1:9">
      <c r="G11" s="86"/>
      <c r="H11" s="80"/>
      <c r="I11" s="80"/>
    </row>
    <row r="12" spans="1:9">
      <c r="A12" s="6" t="s">
        <v>93</v>
      </c>
      <c r="B12" s="66" t="s">
        <v>122</v>
      </c>
      <c r="G12" s="86"/>
    </row>
    <row r="13" spans="1:9" ht="105">
      <c r="A13" s="67" t="s">
        <v>155</v>
      </c>
      <c r="B13" s="143" t="s">
        <v>169</v>
      </c>
      <c r="D13" s="144" t="s">
        <v>17</v>
      </c>
      <c r="E13" s="144">
        <v>520</v>
      </c>
      <c r="F13" s="99"/>
      <c r="G13" s="98">
        <f t="shared" ref="G13" si="0">E13*F13</f>
        <v>0</v>
      </c>
    </row>
    <row r="14" spans="1:9">
      <c r="A14" s="68"/>
      <c r="B14" s="69"/>
      <c r="F14" s="99"/>
      <c r="G14" s="100"/>
    </row>
    <row r="15" spans="1:9" ht="26.25">
      <c r="A15" s="6" t="s">
        <v>156</v>
      </c>
      <c r="B15" s="7" t="s">
        <v>90</v>
      </c>
      <c r="C15" s="5"/>
      <c r="E15" s="4"/>
      <c r="F15" s="89"/>
      <c r="G15" s="98"/>
    </row>
    <row r="16" spans="1:9">
      <c r="A16" s="6" t="s">
        <v>29</v>
      </c>
      <c r="B16" s="7" t="s">
        <v>92</v>
      </c>
      <c r="D16" s="5" t="s">
        <v>17</v>
      </c>
      <c r="E16" s="5">
        <v>520</v>
      </c>
      <c r="F16" s="85"/>
      <c r="G16" s="86">
        <f>E16*F16</f>
        <v>0</v>
      </c>
    </row>
    <row r="17" spans="1:7">
      <c r="A17" s="6" t="s">
        <v>29</v>
      </c>
      <c r="B17" s="7" t="s">
        <v>91</v>
      </c>
      <c r="D17" s="5" t="s">
        <v>16</v>
      </c>
      <c r="E17" s="5">
        <v>520</v>
      </c>
      <c r="F17" s="92"/>
      <c r="G17" s="86">
        <f>E17*F17</f>
        <v>0</v>
      </c>
    </row>
    <row r="20" spans="1:7">
      <c r="A20" s="9"/>
      <c r="B20" s="10"/>
      <c r="C20" s="11"/>
      <c r="D20" s="8"/>
      <c r="E20" s="8"/>
      <c r="F20" s="90"/>
      <c r="G20" s="90"/>
    </row>
    <row r="21" spans="1:7">
      <c r="A21" s="12"/>
    </row>
    <row r="22" spans="1:7">
      <c r="A22" s="12" t="s">
        <v>5</v>
      </c>
      <c r="B22" s="4" t="s">
        <v>30</v>
      </c>
      <c r="G22" s="83">
        <f>SUM(G3:G18)</f>
        <v>0</v>
      </c>
    </row>
    <row r="23" spans="1:7">
      <c r="A23" s="9"/>
      <c r="B23" s="10"/>
      <c r="C23" s="11"/>
      <c r="D23" s="8"/>
      <c r="E23" s="8"/>
      <c r="F23" s="90"/>
      <c r="G23" s="90"/>
    </row>
    <row r="24" spans="1:7">
      <c r="A24" s="12"/>
    </row>
    <row r="30" spans="1:7">
      <c r="B30" s="37"/>
    </row>
  </sheetData>
  <phoneticPr fontId="0" type="noConversion"/>
  <pageMargins left="0.75" right="0.75" top="1" bottom="1" header="0.5" footer="0.5"/>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view="pageBreakPreview" zoomScale="96" zoomScaleNormal="100" zoomScaleSheetLayoutView="96" workbookViewId="0">
      <selection activeCell="E8" sqref="E8"/>
    </sheetView>
  </sheetViews>
  <sheetFormatPr defaultColWidth="9.1328125" defaultRowHeight="13.15"/>
  <cols>
    <col min="1" max="1" width="6.265625" style="63" bestFit="1" customWidth="1"/>
    <col min="2" max="2" width="35.73046875" style="64" customWidth="1"/>
    <col min="3" max="3" width="8.265625" style="62" bestFit="1" customWidth="1"/>
    <col min="4" max="4" width="4.59765625" style="62" customWidth="1"/>
    <col min="5" max="5" width="12.265625" style="126" bestFit="1" customWidth="1"/>
    <col min="6" max="6" width="13.3984375" style="127" bestFit="1" customWidth="1"/>
    <col min="7" max="7" width="9.1328125" style="61"/>
    <col min="8" max="8" width="12.265625" style="61" bestFit="1" customWidth="1"/>
    <col min="9" max="16384" width="9.1328125" style="61"/>
  </cols>
  <sheetData>
    <row r="1" spans="1:8" ht="15.75">
      <c r="A1" s="115" t="s">
        <v>7</v>
      </c>
      <c r="B1" s="115" t="s">
        <v>125</v>
      </c>
    </row>
    <row r="3" spans="1:8">
      <c r="B3" s="116"/>
      <c r="C3" s="61"/>
      <c r="E3" s="128"/>
      <c r="F3" s="129"/>
    </row>
    <row r="4" spans="1:8" ht="223.15">
      <c r="A4" s="63" t="s">
        <v>58</v>
      </c>
      <c r="B4" s="117" t="s">
        <v>160</v>
      </c>
      <c r="C4" s="118" t="s">
        <v>16</v>
      </c>
      <c r="D4" s="61">
        <v>8</v>
      </c>
      <c r="E4" s="129"/>
      <c r="F4" s="129">
        <f>E4*D4</f>
        <v>0</v>
      </c>
    </row>
    <row r="5" spans="1:8">
      <c r="B5" s="117"/>
      <c r="C5" s="118"/>
      <c r="D5" s="61"/>
      <c r="E5" s="129"/>
      <c r="F5" s="129"/>
    </row>
    <row r="6" spans="1:8" ht="144.4">
      <c r="A6" s="63" t="s">
        <v>59</v>
      </c>
      <c r="B6" s="142" t="s">
        <v>161</v>
      </c>
      <c r="C6" s="118" t="s">
        <v>16</v>
      </c>
      <c r="D6" s="61">
        <v>1</v>
      </c>
      <c r="E6" s="129"/>
      <c r="F6" s="129">
        <f>E6*D6</f>
        <v>0</v>
      </c>
    </row>
    <row r="7" spans="1:8">
      <c r="B7" s="117"/>
      <c r="C7" s="118"/>
      <c r="D7" s="61"/>
      <c r="E7" s="129"/>
      <c r="F7" s="129"/>
    </row>
    <row r="8" spans="1:8" ht="183.75">
      <c r="A8" s="63" t="s">
        <v>94</v>
      </c>
      <c r="B8" s="142" t="s">
        <v>168</v>
      </c>
      <c r="C8" s="118" t="s">
        <v>16</v>
      </c>
      <c r="D8" s="61">
        <v>1</v>
      </c>
      <c r="E8" s="129"/>
      <c r="F8" s="129">
        <f>E8*D8</f>
        <v>0</v>
      </c>
    </row>
    <row r="9" spans="1:8">
      <c r="B9" s="117"/>
      <c r="C9" s="118"/>
      <c r="D9" s="61"/>
      <c r="E9" s="129"/>
      <c r="F9" s="129"/>
    </row>
    <row r="10" spans="1:8" ht="262.5">
      <c r="A10" s="63" t="s">
        <v>60</v>
      </c>
      <c r="B10" s="142" t="s">
        <v>162</v>
      </c>
      <c r="C10" s="118" t="s">
        <v>16</v>
      </c>
      <c r="D10" s="61">
        <v>1</v>
      </c>
      <c r="E10" s="129"/>
      <c r="F10" s="129">
        <f>E10*D10</f>
        <v>0</v>
      </c>
    </row>
    <row r="11" spans="1:8">
      <c r="B11" s="117"/>
      <c r="C11" s="118"/>
      <c r="D11" s="61"/>
      <c r="E11" s="129"/>
      <c r="F11" s="129"/>
    </row>
    <row r="12" spans="1:8" ht="52.5">
      <c r="A12" s="63" t="s">
        <v>105</v>
      </c>
      <c r="B12" s="142" t="s">
        <v>163</v>
      </c>
      <c r="C12" s="118" t="s">
        <v>16</v>
      </c>
      <c r="D12" s="61">
        <v>1</v>
      </c>
      <c r="E12" s="129"/>
      <c r="F12" s="129">
        <f>E12*D12</f>
        <v>0</v>
      </c>
      <c r="H12" s="119"/>
    </row>
    <row r="13" spans="1:8">
      <c r="B13" s="117"/>
      <c r="C13" s="118"/>
      <c r="D13" s="61"/>
      <c r="E13" s="129"/>
      <c r="F13" s="129"/>
    </row>
    <row r="14" spans="1:8" ht="91.9">
      <c r="A14" s="63" t="s">
        <v>121</v>
      </c>
      <c r="B14" s="142" t="s">
        <v>164</v>
      </c>
      <c r="C14" s="118" t="s">
        <v>16</v>
      </c>
      <c r="D14" s="61">
        <v>8</v>
      </c>
      <c r="E14" s="129"/>
      <c r="F14" s="129">
        <f>E14*D14</f>
        <v>0</v>
      </c>
    </row>
    <row r="15" spans="1:8">
      <c r="B15" s="117"/>
      <c r="C15" s="118"/>
      <c r="D15" s="61"/>
      <c r="E15" s="129"/>
      <c r="F15" s="129"/>
    </row>
    <row r="16" spans="1:8" ht="27.75">
      <c r="A16" s="63" t="s">
        <v>123</v>
      </c>
      <c r="B16" s="142" t="s">
        <v>165</v>
      </c>
      <c r="C16" s="118" t="s">
        <v>17</v>
      </c>
      <c r="D16" s="61">
        <v>150</v>
      </c>
      <c r="E16" s="129"/>
      <c r="F16" s="129">
        <f>E16*D16</f>
        <v>0</v>
      </c>
    </row>
    <row r="17" spans="1:6">
      <c r="B17" s="120"/>
      <c r="C17" s="118"/>
      <c r="D17" s="61"/>
      <c r="E17" s="129"/>
      <c r="F17" s="129"/>
    </row>
    <row r="18" spans="1:6">
      <c r="A18" s="63" t="s">
        <v>157</v>
      </c>
      <c r="B18" s="23" t="s">
        <v>166</v>
      </c>
      <c r="C18" s="118" t="s">
        <v>17</v>
      </c>
      <c r="D18" s="61">
        <v>150</v>
      </c>
      <c r="E18" s="129"/>
      <c r="F18" s="129">
        <f>E18*D18</f>
        <v>0</v>
      </c>
    </row>
    <row r="19" spans="1:6">
      <c r="B19" s="117"/>
      <c r="C19" s="118"/>
      <c r="D19" s="61"/>
      <c r="E19" s="129"/>
      <c r="F19" s="129"/>
    </row>
    <row r="20" spans="1:6">
      <c r="A20" s="63" t="s">
        <v>158</v>
      </c>
      <c r="B20" s="142" t="s">
        <v>167</v>
      </c>
      <c r="C20" s="118" t="s">
        <v>54</v>
      </c>
      <c r="D20" s="61">
        <v>1</v>
      </c>
      <c r="E20" s="129"/>
      <c r="F20" s="129">
        <f>E20*D20</f>
        <v>0</v>
      </c>
    </row>
    <row r="21" spans="1:6">
      <c r="B21" s="117"/>
      <c r="C21" s="118"/>
      <c r="D21" s="61"/>
      <c r="E21" s="129"/>
      <c r="F21" s="129"/>
    </row>
    <row r="22" spans="1:6" ht="26.25">
      <c r="A22" s="63" t="s">
        <v>159</v>
      </c>
      <c r="B22" s="117" t="s">
        <v>126</v>
      </c>
      <c r="C22" s="118" t="s">
        <v>54</v>
      </c>
      <c r="D22" s="61">
        <v>1</v>
      </c>
      <c r="E22" s="129"/>
      <c r="F22" s="129">
        <f>E22*D22</f>
        <v>0</v>
      </c>
    </row>
    <row r="23" spans="1:6">
      <c r="A23" s="121"/>
      <c r="B23" s="122"/>
      <c r="D23" s="61"/>
      <c r="E23" s="130"/>
      <c r="F23" s="130"/>
    </row>
    <row r="24" spans="1:6" ht="52.5">
      <c r="A24" s="63" t="s">
        <v>181</v>
      </c>
      <c r="B24" s="117" t="s">
        <v>182</v>
      </c>
      <c r="C24" s="62" t="s">
        <v>16</v>
      </c>
      <c r="D24" s="61">
        <v>1</v>
      </c>
      <c r="E24" s="130"/>
      <c r="F24" s="129">
        <f>E24*D24</f>
        <v>0</v>
      </c>
    </row>
    <row r="25" spans="1:6">
      <c r="A25" s="123"/>
      <c r="B25" s="124"/>
      <c r="C25" s="125"/>
      <c r="D25" s="125"/>
      <c r="E25" s="131"/>
      <c r="F25" s="132"/>
    </row>
    <row r="26" spans="1:6">
      <c r="E26" s="133"/>
      <c r="F26" s="130"/>
    </row>
    <row r="27" spans="1:6">
      <c r="A27" s="63" t="s">
        <v>7</v>
      </c>
      <c r="B27" s="64" t="s">
        <v>127</v>
      </c>
      <c r="E27" s="133"/>
      <c r="F27" s="130">
        <f>SUM(F4:F22)</f>
        <v>0</v>
      </c>
    </row>
    <row r="28" spans="1:6">
      <c r="A28" s="123"/>
      <c r="B28" s="124"/>
      <c r="C28" s="125"/>
      <c r="D28" s="125"/>
      <c r="E28" s="131"/>
      <c r="F28" s="132"/>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28"/>
  <sheetViews>
    <sheetView view="pageBreakPreview" zoomScaleNormal="100" zoomScaleSheetLayoutView="100" workbookViewId="0">
      <selection activeCell="J21" sqref="J21"/>
    </sheetView>
  </sheetViews>
  <sheetFormatPr defaultColWidth="9.1328125" defaultRowHeight="13.15"/>
  <cols>
    <col min="1" max="1" width="5.73046875" style="12" customWidth="1"/>
    <col min="2" max="2" width="35.73046875" style="7" customWidth="1"/>
    <col min="3" max="3" width="5.73046875" style="4" customWidth="1"/>
    <col min="4" max="4" width="8.73046875" style="5" customWidth="1"/>
    <col min="5" max="5" width="7.86328125" style="57" bestFit="1" customWidth="1"/>
    <col min="6" max="6" width="12.86328125" style="95" bestFit="1" customWidth="1"/>
    <col min="7" max="7" width="12.265625" style="89" bestFit="1" customWidth="1"/>
    <col min="8" max="8" width="9.86328125" style="4" bestFit="1" customWidth="1"/>
    <col min="9" max="16384" width="9.1328125" style="4"/>
  </cols>
  <sheetData>
    <row r="1" spans="1:8" ht="15.75">
      <c r="A1" s="3" t="s">
        <v>174</v>
      </c>
      <c r="B1" s="3" t="s">
        <v>9</v>
      </c>
    </row>
    <row r="3" spans="1:8" ht="39.4">
      <c r="A3" s="6" t="s">
        <v>175</v>
      </c>
      <c r="B3" s="7" t="s">
        <v>88</v>
      </c>
    </row>
    <row r="4" spans="1:8">
      <c r="A4" s="6" t="s">
        <v>29</v>
      </c>
      <c r="B4" s="14" t="s">
        <v>46</v>
      </c>
    </row>
    <row r="5" spans="1:8">
      <c r="A5" s="6" t="s">
        <v>29</v>
      </c>
      <c r="B5" s="14" t="s">
        <v>47</v>
      </c>
    </row>
    <row r="6" spans="1:8">
      <c r="A6" s="6" t="s">
        <v>29</v>
      </c>
      <c r="B6" s="14" t="s">
        <v>48</v>
      </c>
    </row>
    <row r="7" spans="1:8">
      <c r="A7" s="6" t="s">
        <v>29</v>
      </c>
      <c r="B7" s="14" t="s">
        <v>49</v>
      </c>
    </row>
    <row r="8" spans="1:8" ht="26.25">
      <c r="A8" s="6" t="s">
        <v>29</v>
      </c>
      <c r="B8" s="14" t="s">
        <v>50</v>
      </c>
    </row>
    <row r="9" spans="1:8">
      <c r="A9" s="6" t="s">
        <v>29</v>
      </c>
      <c r="B9" s="14" t="s">
        <v>51</v>
      </c>
    </row>
    <row r="10" spans="1:8">
      <c r="A10" s="6" t="s">
        <v>29</v>
      </c>
      <c r="B10" s="14" t="s">
        <v>52</v>
      </c>
    </row>
    <row r="11" spans="1:8">
      <c r="A11" s="6"/>
      <c r="D11" s="5" t="s">
        <v>54</v>
      </c>
      <c r="E11" s="56">
        <v>1</v>
      </c>
      <c r="F11" s="92"/>
      <c r="G11" s="92">
        <f>F11</f>
        <v>0</v>
      </c>
      <c r="H11" s="18"/>
    </row>
    <row r="12" spans="1:8">
      <c r="A12" s="6"/>
      <c r="E12" s="56"/>
      <c r="F12" s="92"/>
      <c r="G12" s="101"/>
      <c r="H12" s="18"/>
    </row>
    <row r="13" spans="1:8" ht="26.25">
      <c r="A13" s="6" t="s">
        <v>176</v>
      </c>
      <c r="B13" s="7" t="s">
        <v>10</v>
      </c>
      <c r="E13" s="56"/>
      <c r="F13" s="92"/>
      <c r="G13" s="101"/>
      <c r="H13" s="18"/>
    </row>
    <row r="14" spans="1:8">
      <c r="A14" s="6"/>
      <c r="D14" s="5" t="s">
        <v>54</v>
      </c>
      <c r="E14" s="56">
        <v>1</v>
      </c>
      <c r="F14" s="92"/>
      <c r="G14" s="92">
        <f>F14</f>
        <v>0</v>
      </c>
      <c r="H14" s="18"/>
    </row>
    <row r="15" spans="1:8">
      <c r="A15" s="6"/>
      <c r="H15" s="18"/>
    </row>
    <row r="16" spans="1:8">
      <c r="A16" s="13"/>
      <c r="B16" s="10"/>
      <c r="C16" s="11"/>
      <c r="D16" s="8"/>
      <c r="E16" s="58"/>
      <c r="F16" s="97"/>
      <c r="G16" s="94"/>
      <c r="H16" s="18"/>
    </row>
    <row r="17" spans="1:8">
      <c r="A17" s="6"/>
      <c r="H17" s="18"/>
    </row>
    <row r="18" spans="1:8">
      <c r="A18" s="6" t="s">
        <v>174</v>
      </c>
      <c r="B18" s="7" t="s">
        <v>11</v>
      </c>
      <c r="G18" s="95">
        <f>SUM(G10:G14)</f>
        <v>0</v>
      </c>
      <c r="H18" s="18"/>
    </row>
    <row r="19" spans="1:8">
      <c r="A19" s="9"/>
      <c r="B19" s="10"/>
      <c r="C19" s="11"/>
      <c r="D19" s="8"/>
      <c r="E19" s="58"/>
      <c r="F19" s="97"/>
      <c r="G19" s="94"/>
      <c r="H19" s="18"/>
    </row>
    <row r="20" spans="1:8">
      <c r="H20" s="18"/>
    </row>
    <row r="21" spans="1:8">
      <c r="H21" s="18"/>
    </row>
    <row r="22" spans="1:8">
      <c r="H22" s="18"/>
    </row>
    <row r="23" spans="1:8">
      <c r="H23" s="18"/>
    </row>
    <row r="24" spans="1:8">
      <c r="H24" s="18"/>
    </row>
    <row r="25" spans="1:8">
      <c r="H25" s="18"/>
    </row>
    <row r="26" spans="1:8">
      <c r="H26" s="18"/>
    </row>
    <row r="27" spans="1:8">
      <c r="H27" s="18"/>
    </row>
    <row r="28" spans="1:8">
      <c r="H28" s="18"/>
    </row>
  </sheetData>
  <phoneticPr fontId="0" type="noConversion"/>
  <pageMargins left="0.75" right="0.75" top="1" bottom="1" header="0.5" footer="0.5"/>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dimension ref="A1:J24"/>
  <sheetViews>
    <sheetView tabSelected="1" view="pageBreakPreview" zoomScaleNormal="100" zoomScaleSheetLayoutView="100" workbookViewId="0">
      <selection activeCell="G30" sqref="G30"/>
    </sheetView>
  </sheetViews>
  <sheetFormatPr defaultRowHeight="12.75"/>
  <cols>
    <col min="2" max="2" width="3.73046875" customWidth="1"/>
    <col min="4" max="4" width="4.73046875" customWidth="1"/>
    <col min="8" max="8" width="15.59765625" style="102" bestFit="1" customWidth="1"/>
  </cols>
  <sheetData>
    <row r="1" spans="1:10">
      <c r="A1" s="1"/>
      <c r="B1" s="1"/>
      <c r="C1" s="1"/>
      <c r="D1" s="1"/>
      <c r="E1" s="1"/>
      <c r="F1" s="1"/>
      <c r="G1" s="1"/>
    </row>
    <row r="2" spans="1:10">
      <c r="A2" s="2"/>
      <c r="B2" s="1"/>
      <c r="C2" s="1"/>
      <c r="D2" s="1"/>
      <c r="E2" s="1"/>
      <c r="F2" s="2"/>
      <c r="G2" s="2"/>
    </row>
    <row r="3" spans="1:10">
      <c r="A3" s="2"/>
      <c r="B3" s="1"/>
      <c r="C3" s="1"/>
      <c r="D3" s="1"/>
      <c r="E3" s="1"/>
      <c r="F3" s="2"/>
      <c r="G3" s="2"/>
    </row>
    <row r="4" spans="1:10">
      <c r="A4" s="2"/>
      <c r="B4" s="1"/>
      <c r="C4" s="1"/>
      <c r="D4" s="1"/>
      <c r="E4" s="1"/>
      <c r="F4" s="2"/>
      <c r="G4" s="2"/>
    </row>
    <row r="5" spans="1:10" ht="13.15">
      <c r="A5" s="5"/>
      <c r="B5" s="4"/>
      <c r="C5" s="4"/>
      <c r="D5" s="4"/>
      <c r="E5" s="4"/>
      <c r="F5" s="5"/>
      <c r="G5" s="5"/>
      <c r="H5" s="89"/>
      <c r="I5" s="4"/>
      <c r="J5" s="4"/>
    </row>
    <row r="6" spans="1:10" ht="15.75">
      <c r="A6" s="5"/>
      <c r="B6" s="4"/>
      <c r="C6" s="4"/>
      <c r="D6" s="4"/>
      <c r="E6" s="3" t="s">
        <v>12</v>
      </c>
      <c r="F6" s="5"/>
      <c r="G6" s="5"/>
      <c r="H6" s="89"/>
      <c r="I6" s="4"/>
      <c r="J6" s="4"/>
    </row>
    <row r="7" spans="1:10" ht="15.75">
      <c r="A7" s="5"/>
      <c r="B7" s="4"/>
      <c r="C7" s="4"/>
      <c r="D7" s="4"/>
      <c r="E7" s="19"/>
      <c r="F7" s="5"/>
      <c r="G7" s="5"/>
      <c r="H7" s="89"/>
      <c r="I7" s="4"/>
      <c r="J7" s="4"/>
    </row>
    <row r="8" spans="1:10" ht="13.15">
      <c r="A8" s="5"/>
      <c r="B8" s="4"/>
      <c r="C8" s="4"/>
      <c r="D8" s="4"/>
      <c r="E8" s="4"/>
      <c r="F8" s="5"/>
      <c r="G8" s="5"/>
      <c r="H8" s="89"/>
      <c r="I8" s="4"/>
      <c r="J8" s="4"/>
    </row>
    <row r="9" spans="1:10" ht="13.15">
      <c r="A9" s="5" t="s">
        <v>0</v>
      </c>
      <c r="B9" s="4"/>
      <c r="C9" s="4" t="s">
        <v>1</v>
      </c>
      <c r="D9" s="4"/>
      <c r="E9" s="4"/>
      <c r="F9" s="5"/>
      <c r="G9" s="20"/>
      <c r="H9" s="89">
        <f>'1. ENERGETSKI RAZVOD'!G16</f>
        <v>0</v>
      </c>
      <c r="I9" s="4"/>
      <c r="J9" s="4"/>
    </row>
    <row r="10" spans="1:10" ht="13.15">
      <c r="A10" s="5"/>
      <c r="B10" s="4"/>
      <c r="C10" s="4"/>
      <c r="D10" s="4"/>
      <c r="E10" s="4"/>
      <c r="F10" s="5"/>
      <c r="G10" s="5"/>
      <c r="H10" s="89"/>
      <c r="I10" s="4"/>
      <c r="J10" s="4"/>
    </row>
    <row r="11" spans="1:10" ht="13.15">
      <c r="A11" s="5" t="s">
        <v>2</v>
      </c>
      <c r="B11" s="4"/>
      <c r="C11" s="4" t="s">
        <v>13</v>
      </c>
      <c r="D11" s="4"/>
      <c r="E11" s="4"/>
      <c r="F11" s="5"/>
      <c r="G11" s="20"/>
      <c r="H11" s="89">
        <f>'2. RASVJETA I UTIČNICE'!G69</f>
        <v>0</v>
      </c>
      <c r="I11" s="4"/>
      <c r="J11" s="4"/>
    </row>
    <row r="12" spans="1:10" ht="13.15">
      <c r="A12" s="5"/>
      <c r="B12" s="4"/>
      <c r="C12" s="4"/>
      <c r="D12" s="4"/>
      <c r="E12" s="4"/>
      <c r="F12" s="5"/>
      <c r="G12" s="5"/>
      <c r="H12" s="89"/>
      <c r="I12" s="4"/>
      <c r="J12" s="4"/>
    </row>
    <row r="13" spans="1:10" ht="13.15">
      <c r="A13" s="5" t="s">
        <v>4</v>
      </c>
      <c r="B13" s="4"/>
      <c r="C13" s="4" t="s">
        <v>14</v>
      </c>
      <c r="D13" s="4"/>
      <c r="E13" s="4"/>
      <c r="F13" s="5"/>
      <c r="G13" s="20"/>
      <c r="H13" s="89">
        <f>'3. STROJARSKE INSTALACIJE'!G10</f>
        <v>0</v>
      </c>
      <c r="I13" s="4"/>
      <c r="J13" s="4"/>
    </row>
    <row r="14" spans="1:10" ht="13.15">
      <c r="A14" s="5"/>
      <c r="B14" s="4"/>
      <c r="C14" s="4"/>
      <c r="D14" s="4"/>
      <c r="E14" s="4"/>
      <c r="F14" s="5"/>
      <c r="G14" s="5"/>
      <c r="H14" s="89"/>
      <c r="I14" s="4"/>
      <c r="J14" s="4"/>
    </row>
    <row r="15" spans="1:10" ht="13.15">
      <c r="A15" s="5" t="s">
        <v>5</v>
      </c>
      <c r="B15" s="4"/>
      <c r="C15" s="4" t="s">
        <v>15</v>
      </c>
      <c r="D15" s="4"/>
      <c r="E15" s="4"/>
      <c r="F15" s="5"/>
      <c r="G15" s="20"/>
      <c r="H15" s="89">
        <f>'4. STRUKTURNO KABLIRANJE'!G22</f>
        <v>0</v>
      </c>
      <c r="I15" s="4"/>
      <c r="J15" s="4"/>
    </row>
    <row r="16" spans="1:10" ht="13.15">
      <c r="A16" s="5"/>
      <c r="B16" s="4"/>
      <c r="C16" s="4"/>
      <c r="D16" s="4"/>
      <c r="E16" s="4"/>
      <c r="F16" s="5"/>
      <c r="G16" s="5"/>
      <c r="H16" s="89"/>
      <c r="I16" s="4"/>
      <c r="J16" s="4"/>
    </row>
    <row r="17" spans="1:10" ht="13.15">
      <c r="A17" s="5" t="s">
        <v>7</v>
      </c>
      <c r="B17" s="4"/>
      <c r="C17" s="4" t="s">
        <v>124</v>
      </c>
      <c r="D17" s="4"/>
      <c r="E17" s="4"/>
      <c r="F17" s="5"/>
      <c r="G17" s="5"/>
      <c r="H17" s="89">
        <f>'5.OZVUČENJE'!F27</f>
        <v>0</v>
      </c>
      <c r="I17" s="4"/>
      <c r="J17" s="4"/>
    </row>
    <row r="18" spans="1:10" ht="13.15">
      <c r="A18" s="5"/>
      <c r="B18" s="4"/>
      <c r="C18" s="4"/>
      <c r="D18" s="4"/>
      <c r="E18" s="4"/>
      <c r="F18" s="5"/>
      <c r="G18" s="5"/>
      <c r="H18" s="89"/>
      <c r="I18" s="4"/>
      <c r="J18" s="4"/>
    </row>
    <row r="19" spans="1:10" ht="13.15">
      <c r="A19" s="5" t="s">
        <v>8</v>
      </c>
      <c r="B19" s="4"/>
      <c r="C19" s="4" t="s">
        <v>9</v>
      </c>
      <c r="D19" s="4"/>
      <c r="E19" s="4"/>
      <c r="F19" s="5"/>
      <c r="G19" s="5"/>
      <c r="H19" s="89">
        <f>'6. OSTALO'!G18</f>
        <v>0</v>
      </c>
      <c r="I19" s="4"/>
      <c r="J19" s="4"/>
    </row>
    <row r="20" spans="1:10" ht="13.15">
      <c r="A20" s="8"/>
      <c r="B20" s="11"/>
      <c r="C20" s="11"/>
      <c r="D20" s="11"/>
      <c r="E20" s="11"/>
      <c r="F20" s="8"/>
      <c r="G20" s="8"/>
      <c r="H20" s="94"/>
      <c r="I20" s="11"/>
      <c r="J20" s="4"/>
    </row>
    <row r="21" spans="1:10" ht="13.15">
      <c r="A21" s="5"/>
      <c r="B21" s="4"/>
      <c r="C21" s="4"/>
      <c r="D21" s="4"/>
      <c r="E21" s="4"/>
      <c r="F21" s="5"/>
      <c r="G21" s="5"/>
      <c r="H21" s="89"/>
      <c r="I21" s="4"/>
      <c r="J21" s="4"/>
    </row>
    <row r="22" spans="1:10" ht="13.15">
      <c r="A22" s="5"/>
      <c r="B22" s="4"/>
      <c r="C22" s="16" t="s">
        <v>110</v>
      </c>
      <c r="D22" s="16"/>
      <c r="E22" s="16"/>
      <c r="F22" s="21"/>
      <c r="G22" s="22"/>
      <c r="H22" s="89">
        <f>SUM(H9:H19)</f>
        <v>0</v>
      </c>
      <c r="I22" s="4"/>
      <c r="J22" s="4"/>
    </row>
    <row r="23" spans="1:10" ht="13.15">
      <c r="A23" s="5"/>
      <c r="B23" s="4"/>
      <c r="C23" s="4"/>
      <c r="D23" s="4"/>
      <c r="E23" s="4"/>
      <c r="F23" s="5"/>
      <c r="G23" s="5"/>
      <c r="H23" s="89"/>
      <c r="I23" s="4"/>
      <c r="J23" s="4"/>
    </row>
    <row r="24" spans="1:10" ht="13.15">
      <c r="A24" s="4"/>
      <c r="B24" s="4"/>
      <c r="C24" s="4"/>
      <c r="D24" s="4"/>
      <c r="E24" s="4"/>
      <c r="F24" s="4"/>
      <c r="G24" s="4"/>
      <c r="H24" s="89"/>
      <c r="I24" s="4"/>
      <c r="J24" s="4"/>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2</vt:i4>
      </vt:variant>
    </vt:vector>
  </HeadingPairs>
  <TitlesOfParts>
    <vt:vector size="11" baseType="lpstr">
      <vt:lpstr>NASLOVNA</vt:lpstr>
      <vt:lpstr>UVIJETI</vt:lpstr>
      <vt:lpstr>1. ENERGETSKI RAZVOD</vt:lpstr>
      <vt:lpstr>2. RASVJETA I UTIČNICE</vt:lpstr>
      <vt:lpstr>3. STROJARSKE INSTALACIJE</vt:lpstr>
      <vt:lpstr>4. STRUKTURNO KABLIRANJE</vt:lpstr>
      <vt:lpstr>5.OZVUČENJE</vt:lpstr>
      <vt:lpstr>6. OSTALO</vt:lpstr>
      <vt:lpstr>REKAPITULACIJA</vt:lpstr>
      <vt:lpstr>UVIJETI!_Toc243384283</vt:lpstr>
      <vt:lpstr>'5.OZVUČENJE'!rbr</vt:lpstr>
    </vt:vector>
  </TitlesOfParts>
  <Company>R&amp;T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dc:creator>
  <cp:lastModifiedBy>Vini Vrsalović</cp:lastModifiedBy>
  <cp:lastPrinted>2023-10-24T07:44:44Z</cp:lastPrinted>
  <dcterms:created xsi:type="dcterms:W3CDTF">2007-12-18T13:31:40Z</dcterms:created>
  <dcterms:modified xsi:type="dcterms:W3CDTF">2025-01-28T15:16:25Z</dcterms:modified>
</cp:coreProperties>
</file>